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filterPrivacy="1" defaultThemeVersion="124226"/>
  <xr:revisionPtr revIDLastSave="0" documentId="8_{79C83B18-6C09-4526-9033-1E1F85C59B5E}" xr6:coauthVersionLast="45" xr6:coauthVersionMax="45" xr10:uidLastSave="{00000000-0000-0000-0000-000000000000}"/>
  <bookViews>
    <workbookView xWindow="516" yWindow="216" windowWidth="22476" windowHeight="11028" activeTab="1" xr2:uid="{00000000-000D-0000-FFFF-FFFF00000000}"/>
  </bookViews>
  <sheets>
    <sheet name="START-NVL-ATL" sheetId="3" r:id="rId1"/>
    <sheet name="EIND-NVL-ATL-VTO" sheetId="1" r:id="rId2"/>
    <sheet name="Uitvoer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9" i="2" l="1"/>
  <c r="G9" i="2"/>
  <c r="H9" i="2"/>
  <c r="F10" i="2"/>
  <c r="G10" i="2"/>
  <c r="H10" i="2"/>
  <c r="F11" i="2"/>
  <c r="G11" i="2"/>
  <c r="H11" i="2"/>
  <c r="F12" i="2"/>
  <c r="G12" i="2"/>
  <c r="H12" i="2"/>
  <c r="E10" i="2" l="1"/>
  <c r="E12" i="2"/>
  <c r="E11" i="2"/>
  <c r="E9" i="2"/>
  <c r="H8" i="2" l="1"/>
  <c r="G8" i="2"/>
  <c r="F8" i="2"/>
  <c r="E8" i="2"/>
  <c r="D8" i="2"/>
  <c r="F21" i="2" l="1"/>
  <c r="G21" i="2"/>
  <c r="H21" i="2"/>
  <c r="F22" i="2"/>
  <c r="G22" i="2"/>
  <c r="H22" i="2"/>
  <c r="F23" i="2"/>
  <c r="G23" i="2"/>
  <c r="H23" i="2"/>
  <c r="E22" i="2"/>
  <c r="E23" i="2"/>
  <c r="E21" i="2"/>
  <c r="C9" i="2"/>
  <c r="C10" i="2"/>
  <c r="C11" i="2"/>
  <c r="C12" i="2"/>
  <c r="E20" i="2"/>
  <c r="F20" i="2"/>
  <c r="G20" i="2"/>
  <c r="H20" i="2"/>
  <c r="D20" i="2"/>
  <c r="C22" i="2" l="1"/>
  <c r="C6" i="2"/>
  <c r="D6" i="2" s="1"/>
  <c r="C18" i="2"/>
  <c r="D18" i="2" s="1"/>
  <c r="C8" i="2" l="1"/>
  <c r="C23" i="2"/>
  <c r="C21" i="2"/>
  <c r="C20" i="2"/>
  <c r="M31" i="2"/>
  <c r="N31" i="2"/>
  <c r="O31" i="2"/>
  <c r="M32" i="2"/>
  <c r="N32" i="2"/>
  <c r="O32" i="2"/>
  <c r="M33" i="2"/>
  <c r="N33" i="2"/>
  <c r="L33" i="2" s="1"/>
  <c r="O33" i="2"/>
  <c r="M34" i="2"/>
  <c r="N34" i="2"/>
  <c r="O34" i="2"/>
  <c r="M35" i="2"/>
  <c r="N35" i="2"/>
  <c r="O35" i="2"/>
  <c r="M8" i="2"/>
  <c r="N8" i="2"/>
  <c r="O8" i="2"/>
  <c r="P8" i="2"/>
  <c r="Q8" i="2"/>
  <c r="N9" i="2"/>
  <c r="O9" i="2"/>
  <c r="P9" i="2"/>
  <c r="Q9" i="2"/>
  <c r="N10" i="2"/>
  <c r="O10" i="2"/>
  <c r="P10" i="2"/>
  <c r="Q10" i="2"/>
  <c r="N11" i="2"/>
  <c r="O11" i="2"/>
  <c r="P11" i="2"/>
  <c r="Q11" i="2"/>
  <c r="N12" i="2"/>
  <c r="O12" i="2"/>
  <c r="P12" i="2"/>
  <c r="Q12" i="2"/>
  <c r="O23" i="2"/>
  <c r="N22" i="2"/>
  <c r="N23" i="2"/>
  <c r="P23" i="2"/>
  <c r="Q23" i="2"/>
  <c r="O22" i="2"/>
  <c r="P22" i="2"/>
  <c r="Q22" i="2"/>
  <c r="Q21" i="2"/>
  <c r="P21" i="2"/>
  <c r="O21" i="2"/>
  <c r="N21" i="2"/>
  <c r="Q20" i="2"/>
  <c r="P20" i="2"/>
  <c r="O20" i="2"/>
  <c r="N20" i="2"/>
  <c r="M20" i="2"/>
  <c r="L35" i="2" l="1"/>
  <c r="L32" i="2"/>
  <c r="L31" i="2"/>
  <c r="L34" i="2"/>
  <c r="L12" i="2"/>
  <c r="L10" i="2"/>
  <c r="L11" i="2"/>
  <c r="L9" i="2"/>
  <c r="L6" i="2"/>
  <c r="M6" i="2" s="1"/>
  <c r="L22" i="2"/>
  <c r="L23" i="2"/>
  <c r="L8" i="2"/>
  <c r="L18" i="2"/>
  <c r="M18" i="2" s="1"/>
  <c r="L20" i="2"/>
  <c r="L21" i="2"/>
</calcChain>
</file>

<file path=xl/sharedStrings.xml><?xml version="1.0" encoding="utf-8"?>
<sst xmlns="http://schemas.openxmlformats.org/spreadsheetml/2006/main" count="204" uniqueCount="113">
  <si>
    <t>NVL</t>
  </si>
  <si>
    <t>Naam</t>
  </si>
  <si>
    <t>Leeftijd</t>
  </si>
  <si>
    <t>Medicijnen</t>
  </si>
  <si>
    <t>Pijnlijke steken in de borst</t>
  </si>
  <si>
    <t>Gespannenheid</t>
  </si>
  <si>
    <t>Een waas voor de ogen</t>
  </si>
  <si>
    <t>Duizeligheid</t>
  </si>
  <si>
    <t>In de war zijn, of een gevoel hebben het normale contact met de omgeving te verliezen</t>
  </si>
  <si>
    <t>Een snellere of diepere ademhaling</t>
  </si>
  <si>
    <t>Ademnood</t>
  </si>
  <si>
    <t>Benauwd gevoel in en rond de borst</t>
  </si>
  <si>
    <t>Opgeblazen gevoel in de buik</t>
  </si>
  <si>
    <t>Tintelingen in vingers</t>
  </si>
  <si>
    <t>Niet voldoende diep kunnen doorademen</t>
  </si>
  <si>
    <t>Stijfheid van vingers of arme</t>
  </si>
  <si>
    <t>Stijfheid rond de mond</t>
  </si>
  <si>
    <t>Koude handen of voeten</t>
  </si>
  <si>
    <t>Bonzen van het hart</t>
  </si>
  <si>
    <t>Angstig gevoel</t>
  </si>
  <si>
    <t>Man/Vrouw</t>
  </si>
  <si>
    <t>Hoofdklacht</t>
  </si>
  <si>
    <t>Datum</t>
  </si>
  <si>
    <t>nooit</t>
  </si>
  <si>
    <t>zelden</t>
  </si>
  <si>
    <t>soms</t>
  </si>
  <si>
    <t>vaak</t>
  </si>
  <si>
    <t>zeer vaak</t>
  </si>
  <si>
    <t>totaalscore</t>
  </si>
  <si>
    <t>totaal</t>
  </si>
  <si>
    <t>ATL</t>
  </si>
  <si>
    <t>Vermoeid gevoel</t>
  </si>
  <si>
    <t>Moe wakker worden</t>
  </si>
  <si>
    <t>Onrustig slapen</t>
  </si>
  <si>
    <t>Geen zin om iets te ondernemen</t>
  </si>
  <si>
    <t>Veel tijd nodig om bij te komen na lichaamsbeweging</t>
  </si>
  <si>
    <t>Een inspanning te kort kunnen volhouden</t>
  </si>
  <si>
    <t>De aandacht slecht bij een ding houden</t>
  </si>
  <si>
    <t>Gauw afgeleid zijn</t>
  </si>
  <si>
    <t>Drukte in het hoofd</t>
  </si>
  <si>
    <t>Onnodige fouten maken</t>
  </si>
  <si>
    <t>Tekort aan rust</t>
  </si>
  <si>
    <t>Moeite met ontspannen</t>
  </si>
  <si>
    <t>Geen energie om iets te ondernemen</t>
  </si>
  <si>
    <t>Prikkelbaar</t>
  </si>
  <si>
    <t>Moeite met lopen en bewegen</t>
  </si>
  <si>
    <t>Stijfheid van het lichaam</t>
  </si>
  <si>
    <t xml:space="preserve">Hieronder vindt u een aantal klachten, die mogelijk op u van toepassing zijn in de afgelopen weken. </t>
  </si>
  <si>
    <t xml:space="preserve">Wilt u telkens het cijfer '1'  plaatsen in het door u gekozen vakje </t>
  </si>
  <si>
    <t>per kolom opgeteld (totaal moet 16 zijn):</t>
  </si>
  <si>
    <r>
      <t>subscore centraal</t>
    </r>
    <r>
      <rPr>
        <sz val="10"/>
        <color indexed="8"/>
        <rFont val="Tahoma"/>
        <family val="2"/>
      </rPr>
      <t xml:space="preserve"> (max 12)</t>
    </r>
  </si>
  <si>
    <r>
      <t xml:space="preserve">subscore perifeer </t>
    </r>
    <r>
      <rPr>
        <sz val="10"/>
        <color indexed="8"/>
        <rFont val="Tahoma"/>
        <family val="2"/>
      </rPr>
      <t>(max 16)</t>
    </r>
  </si>
  <si>
    <r>
      <t>subscore spanning</t>
    </r>
    <r>
      <rPr>
        <sz val="10"/>
        <color indexed="8"/>
        <rFont val="Tahoma"/>
        <family val="2"/>
      </rPr>
      <t xml:space="preserve"> (max 16)</t>
    </r>
  </si>
  <si>
    <t>VTO</t>
  </si>
  <si>
    <t>Ik merk dat mijn lichaam ontspant,</t>
  </si>
  <si>
    <t>wanneer ik rustig zit</t>
  </si>
  <si>
    <t>wanneer ik rustig lig</t>
  </si>
  <si>
    <t>wanneer ik rustig sta</t>
  </si>
  <si>
    <t>bij inspanning</t>
  </si>
  <si>
    <t>bij emoties</t>
  </si>
  <si>
    <t>Ik merk dat ik vanzelf met de buik adem,</t>
  </si>
  <si>
    <t>Ik neem de tijd voor bewust ontspannen,</t>
  </si>
  <si>
    <t>enkele malen per dag</t>
  </si>
  <si>
    <t>eenmaal per dag</t>
  </si>
  <si>
    <t>een enkele maal per week</t>
  </si>
  <si>
    <t>zelden of nooit</t>
  </si>
  <si>
    <t>het verbetert lichamelijke klachten</t>
  </si>
  <si>
    <t>het vergroot mijn helderheid van geest</t>
  </si>
  <si>
    <t>het verbetert mijn stemming</t>
  </si>
  <si>
    <t>het geeft me innerlijke rust</t>
  </si>
  <si>
    <t>het bevordert mijn lichamelijk vermogen</t>
  </si>
  <si>
    <t>het vermindert mijn vermoeidheid</t>
  </si>
  <si>
    <t>Een nadeel van bewust ontspannen ademen is voor mij</t>
  </si>
  <si>
    <t>het vergert sommige klachten</t>
  </si>
  <si>
    <t>het maakt me onrustig</t>
  </si>
  <si>
    <t>het verstoort mijn stemming</t>
  </si>
  <si>
    <t>het hindert me in mijn bezigheden</t>
  </si>
  <si>
    <t>het maakt me moe</t>
  </si>
  <si>
    <t>het verwart me</t>
  </si>
  <si>
    <t>Hoe en wanneer past u de oefeningen voor ademhaling en ontspanning toe?</t>
  </si>
  <si>
    <t>per kolom opgeteld (=16):</t>
  </si>
  <si>
    <r>
      <t xml:space="preserve">per kolom opgeteld </t>
    </r>
    <r>
      <rPr>
        <sz val="8"/>
        <color indexed="8"/>
        <rFont val="Tahoma"/>
        <family val="2"/>
      </rPr>
      <t>(max 21)</t>
    </r>
    <r>
      <rPr>
        <sz val="10"/>
        <color indexed="8"/>
        <rFont val="Tahoma"/>
        <family val="2"/>
      </rPr>
      <t>:</t>
    </r>
  </si>
  <si>
    <t>Subscore dyspnoe (max  16)</t>
  </si>
  <si>
    <t>Subscore Bewegen</t>
  </si>
  <si>
    <t>Subscore Moe</t>
  </si>
  <si>
    <t>Subscore Aandacht</t>
  </si>
  <si>
    <t>Een voordeel van bewust ontspannen ademen is voor mij,</t>
  </si>
  <si>
    <t>Vrije tekst ruimte: Hier kun je zelf iets typen.</t>
  </si>
  <si>
    <t>Start - NVL</t>
  </si>
  <si>
    <t>Eind - NVL</t>
  </si>
  <si>
    <t>Start - ATL</t>
  </si>
  <si>
    <t>Eind - ATL</t>
  </si>
  <si>
    <r>
      <t>(hoger is beter)</t>
    </r>
    <r>
      <rPr>
        <b/>
        <sz val="10"/>
        <rFont val="Tahoma"/>
        <family val="2"/>
      </rPr>
      <t xml:space="preserve">   ~ 8    </t>
    </r>
    <r>
      <rPr>
        <sz val="10"/>
        <rFont val="Tahoma"/>
        <family val="2"/>
      </rPr>
      <t xml:space="preserve"> </t>
    </r>
    <r>
      <rPr>
        <b/>
        <sz val="10"/>
        <rFont val="Tahoma"/>
        <family val="2"/>
      </rPr>
      <t>Rust:</t>
    </r>
    <r>
      <rPr>
        <sz val="10"/>
        <rFont val="Tahoma"/>
        <family val="2"/>
      </rPr>
      <t xml:space="preserve">    </t>
    </r>
  </si>
  <si>
    <r>
      <t xml:space="preserve">(hoger is beter) </t>
    </r>
    <r>
      <rPr>
        <b/>
        <sz val="8"/>
        <rFont val="Tahoma"/>
        <family val="2"/>
      </rPr>
      <t xml:space="preserve">  </t>
    </r>
    <r>
      <rPr>
        <b/>
        <sz val="10"/>
        <rFont val="Tahoma"/>
        <family val="2"/>
      </rPr>
      <t xml:space="preserve">~ 2-3  </t>
    </r>
    <r>
      <rPr>
        <sz val="10"/>
        <rFont val="Tahoma"/>
        <family val="2"/>
      </rPr>
      <t xml:space="preserve"> </t>
    </r>
    <r>
      <rPr>
        <b/>
        <sz val="10"/>
        <rFont val="Tahoma"/>
        <family val="2"/>
      </rPr>
      <t>Actie:</t>
    </r>
  </si>
  <si>
    <r>
      <t xml:space="preserve">(hoger is beter) </t>
    </r>
    <r>
      <rPr>
        <sz val="10"/>
        <rFont val="Tahoma"/>
        <family val="2"/>
      </rPr>
      <t xml:space="preserve">  </t>
    </r>
    <r>
      <rPr>
        <b/>
        <sz val="10"/>
        <rFont val="Tahoma"/>
        <family val="2"/>
      </rPr>
      <t>~ 6-8  Voordeel:</t>
    </r>
  </si>
  <si>
    <r>
      <t xml:space="preserve">(hoger is beter)   </t>
    </r>
    <r>
      <rPr>
        <b/>
        <sz val="10"/>
        <rFont val="Tahoma"/>
        <family val="2"/>
      </rPr>
      <t xml:space="preserve">~ 4-6 </t>
    </r>
    <r>
      <rPr>
        <sz val="10"/>
        <rFont val="Tahoma"/>
        <family val="2"/>
      </rPr>
      <t xml:space="preserve"> </t>
    </r>
    <r>
      <rPr>
        <b/>
        <sz val="10"/>
        <rFont val="Tahoma"/>
        <family val="2"/>
      </rPr>
      <t>Nadeel:</t>
    </r>
  </si>
  <si>
    <t>scores:</t>
  </si>
  <si>
    <t>normaal</t>
  </si>
  <si>
    <t>hoog-normaal</t>
  </si>
  <si>
    <t>verhoogd</t>
  </si>
  <si>
    <t>&gt; 30</t>
  </si>
  <si>
    <t>sterk verhoogd</t>
  </si>
  <si>
    <t>&lt; 13</t>
  </si>
  <si>
    <t>14 - 20</t>
  </si>
  <si>
    <t>21 - 30</t>
  </si>
  <si>
    <t>&lt; 20</t>
  </si>
  <si>
    <t>21 - 32</t>
  </si>
  <si>
    <t>licht verhoogd</t>
  </si>
  <si>
    <t>33 - 55</t>
  </si>
  <si>
    <t>&gt; 56</t>
  </si>
  <si>
    <t>Scores:</t>
  </si>
  <si>
    <t xml:space="preserve">Hieronder vindt u een aantal klachten, die mogelijk op u van toepassing zijn in de afgelopen week. </t>
  </si>
  <si>
    <t>Deze vragen hoeft u alleen in te vullen als u al thuis geoefend heeft met de oefeningen.Onderstaande vragen gaan over uw ervaringen met bewust ontspannen en ontspannen ademen.   Wilt u elke vraag beantwoorden?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</si>
</sst>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color indexed="8"/>
      <name val="Tahoma"/>
      <family val="2"/>
    </font>
    <font>
      <sz val="8"/>
      <color indexed="8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sz val="10"/>
      <color indexed="8"/>
      <name val="Tahoma"/>
      <family val="2"/>
    </font>
    <font>
      <sz val="10"/>
      <color indexed="9"/>
      <name val="Tahoma"/>
      <family val="2"/>
    </font>
    <font>
      <sz val="22"/>
      <color indexed="8"/>
      <name val="Tahoma"/>
      <family val="2"/>
    </font>
    <font>
      <b/>
      <sz val="10"/>
      <color indexed="8"/>
      <name val="Tahoma"/>
      <family val="2"/>
    </font>
    <font>
      <sz val="8"/>
      <name val="Tahoma"/>
      <family val="2"/>
    </font>
    <font>
      <b/>
      <sz val="8"/>
      <name val="Tahoma"/>
      <family val="2"/>
    </font>
    <font>
      <sz val="10"/>
      <color theme="0"/>
      <name val="Tahoma"/>
      <family val="2"/>
    </font>
    <font>
      <sz val="10"/>
      <color indexed="8"/>
      <name val="Tahoma"/>
      <family val="2"/>
    </font>
    <font>
      <sz val="22"/>
      <color indexed="8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/>
    <xf numFmtId="0" fontId="5" fillId="4" borderId="5" xfId="0" applyFont="1" applyFill="1" applyBorder="1"/>
    <xf numFmtId="0" fontId="5" fillId="4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5" borderId="0" xfId="0" applyFont="1" applyFill="1" applyBorder="1"/>
    <xf numFmtId="0" fontId="5" fillId="2" borderId="10" xfId="0" applyFont="1" applyFill="1" applyBorder="1"/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/>
    <xf numFmtId="0" fontId="5" fillId="2" borderId="12" xfId="0" applyFont="1" applyFill="1" applyBorder="1"/>
    <xf numFmtId="0" fontId="5" fillId="0" borderId="13" xfId="0" applyFont="1" applyBorder="1"/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top"/>
    </xf>
    <xf numFmtId="0" fontId="5" fillId="6" borderId="9" xfId="0" applyFont="1" applyFill="1" applyBorder="1" applyAlignment="1">
      <alignment horizontal="center" vertical="top"/>
    </xf>
    <xf numFmtId="0" fontId="5" fillId="0" borderId="7" xfId="0" applyFont="1" applyBorder="1"/>
    <xf numFmtId="0" fontId="7" fillId="2" borderId="16" xfId="0" applyFont="1" applyFill="1" applyBorder="1" applyAlignment="1">
      <alignment horizontal="center" vertical="center"/>
    </xf>
    <xf numFmtId="0" fontId="5" fillId="5" borderId="17" xfId="0" applyFont="1" applyFill="1" applyBorder="1" applyAlignment="1" applyProtection="1">
      <alignment horizontal="center" vertical="center"/>
      <protection locked="0"/>
    </xf>
    <xf numFmtId="0" fontId="5" fillId="0" borderId="0" xfId="0" applyFont="1" applyProtection="1"/>
    <xf numFmtId="0" fontId="7" fillId="2" borderId="16" xfId="0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/>
    </xf>
    <xf numFmtId="0" fontId="5" fillId="4" borderId="0" xfId="0" applyFont="1" applyFill="1" applyBorder="1" applyAlignment="1" applyProtection="1">
      <alignment horizontal="center" vertical="center"/>
    </xf>
    <xf numFmtId="0" fontId="6" fillId="4" borderId="0" xfId="0" applyFont="1" applyFill="1" applyBorder="1" applyAlignment="1" applyProtection="1">
      <alignment horizontal="center" vertical="center"/>
    </xf>
    <xf numFmtId="0" fontId="5" fillId="2" borderId="17" xfId="0" applyFont="1" applyFill="1" applyBorder="1" applyProtection="1"/>
    <xf numFmtId="0" fontId="5" fillId="2" borderId="17" xfId="0" applyFont="1" applyFill="1" applyBorder="1" applyAlignment="1" applyProtection="1">
      <alignment horizontal="center" vertical="center"/>
    </xf>
    <xf numFmtId="0" fontId="5" fillId="2" borderId="10" xfId="0" applyFont="1" applyFill="1" applyBorder="1" applyProtection="1"/>
    <xf numFmtId="0" fontId="5" fillId="2" borderId="11" xfId="0" applyFont="1" applyFill="1" applyBorder="1" applyAlignment="1" applyProtection="1">
      <alignment horizontal="center" vertical="center"/>
    </xf>
    <xf numFmtId="0" fontId="5" fillId="2" borderId="11" xfId="0" applyFont="1" applyFill="1" applyBorder="1" applyProtection="1"/>
    <xf numFmtId="0" fontId="5" fillId="2" borderId="12" xfId="0" applyFont="1" applyFill="1" applyBorder="1" applyProtection="1"/>
    <xf numFmtId="0" fontId="5" fillId="0" borderId="13" xfId="0" applyFont="1" applyBorder="1" applyProtection="1"/>
    <xf numFmtId="0" fontId="5" fillId="0" borderId="0" xfId="0" applyFont="1" applyBorder="1" applyAlignment="1" applyProtection="1">
      <alignment horizontal="center" vertical="center"/>
    </xf>
    <xf numFmtId="0" fontId="5" fillId="0" borderId="14" xfId="0" applyFont="1" applyBorder="1" applyAlignment="1" applyProtection="1">
      <alignment horizontal="center" vertical="center"/>
    </xf>
    <xf numFmtId="0" fontId="5" fillId="6" borderId="8" xfId="0" applyFont="1" applyFill="1" applyBorder="1" applyAlignment="1" applyProtection="1">
      <alignment horizontal="center" vertical="center"/>
    </xf>
    <xf numFmtId="0" fontId="5" fillId="5" borderId="17" xfId="0" applyFont="1" applyFill="1" applyBorder="1" applyAlignment="1" applyProtection="1">
      <alignment horizontal="center" vertical="center"/>
    </xf>
    <xf numFmtId="0" fontId="5" fillId="6" borderId="18" xfId="0" applyFont="1" applyFill="1" applyBorder="1" applyAlignment="1" applyProtection="1">
      <alignment horizontal="center" vertical="center"/>
    </xf>
    <xf numFmtId="0" fontId="5" fillId="6" borderId="17" xfId="0" applyFont="1" applyFill="1" applyBorder="1" applyAlignment="1" applyProtection="1">
      <alignment horizontal="center" vertical="center"/>
    </xf>
    <xf numFmtId="0" fontId="5" fillId="4" borderId="24" xfId="0" applyFont="1" applyFill="1" applyBorder="1" applyProtection="1"/>
    <xf numFmtId="0" fontId="5" fillId="2" borderId="25" xfId="0" applyFont="1" applyFill="1" applyBorder="1" applyAlignment="1" applyProtection="1">
      <alignment horizontal="center"/>
    </xf>
    <xf numFmtId="0" fontId="5" fillId="2" borderId="26" xfId="0" applyFont="1" applyFill="1" applyBorder="1" applyAlignment="1" applyProtection="1">
      <alignment horizontal="center"/>
    </xf>
    <xf numFmtId="0" fontId="5" fillId="5" borderId="27" xfId="0" applyFont="1" applyFill="1" applyBorder="1" applyProtection="1"/>
    <xf numFmtId="0" fontId="5" fillId="8" borderId="8" xfId="0" applyFont="1" applyFill="1" applyBorder="1"/>
    <xf numFmtId="0" fontId="5" fillId="8" borderId="9" xfId="0" applyFont="1" applyFill="1" applyBorder="1" applyAlignment="1">
      <alignment wrapText="1"/>
    </xf>
    <xf numFmtId="0" fontId="5" fillId="2" borderId="28" xfId="0" applyFont="1" applyFill="1" applyBorder="1" applyAlignment="1">
      <alignment horizontal="center"/>
    </xf>
    <xf numFmtId="0" fontId="5" fillId="4" borderId="24" xfId="0" applyFont="1" applyFill="1" applyBorder="1"/>
    <xf numFmtId="0" fontId="5" fillId="9" borderId="17" xfId="0" applyFont="1" applyFill="1" applyBorder="1" applyAlignment="1" applyProtection="1">
      <alignment horizontal="center" vertical="center"/>
      <protection locked="0"/>
    </xf>
    <xf numFmtId="0" fontId="5" fillId="9" borderId="17" xfId="0" applyFont="1" applyFill="1" applyBorder="1" applyAlignment="1" applyProtection="1">
      <alignment horizontal="center" vertical="center" wrapText="1"/>
      <protection locked="0"/>
    </xf>
    <xf numFmtId="0" fontId="5" fillId="8" borderId="27" xfId="0" applyFont="1" applyFill="1" applyBorder="1" applyProtection="1">
      <protection locked="0"/>
    </xf>
    <xf numFmtId="0" fontId="5" fillId="8" borderId="25" xfId="0" applyFont="1" applyFill="1" applyBorder="1" applyAlignment="1">
      <alignment horizontal="center" vertical="center"/>
    </xf>
    <xf numFmtId="0" fontId="5" fillId="8" borderId="26" xfId="0" applyFont="1" applyFill="1" applyBorder="1" applyAlignment="1">
      <alignment horizontal="center" vertical="center"/>
    </xf>
    <xf numFmtId="0" fontId="5" fillId="8" borderId="7" xfId="0" applyFont="1" applyFill="1" applyBorder="1"/>
    <xf numFmtId="0" fontId="5" fillId="10" borderId="25" xfId="0" applyFont="1" applyFill="1" applyBorder="1" applyAlignment="1" applyProtection="1">
      <alignment horizontal="center" vertical="center"/>
    </xf>
    <xf numFmtId="0" fontId="5" fillId="10" borderId="17" xfId="0" applyFont="1" applyFill="1" applyBorder="1" applyAlignment="1" applyProtection="1">
      <alignment horizontal="center" vertical="center"/>
    </xf>
    <xf numFmtId="0" fontId="4" fillId="10" borderId="17" xfId="0" applyFont="1" applyFill="1" applyBorder="1" applyAlignment="1" applyProtection="1">
      <alignment horizontal="center" vertical="center" wrapText="1"/>
    </xf>
    <xf numFmtId="0" fontId="5" fillId="10" borderId="29" xfId="0" applyFont="1" applyFill="1" applyBorder="1" applyAlignment="1">
      <alignment horizontal="center" vertical="center"/>
    </xf>
    <xf numFmtId="0" fontId="5" fillId="10" borderId="30" xfId="0" applyFont="1" applyFill="1" applyBorder="1" applyAlignment="1">
      <alignment horizontal="center" vertical="center"/>
    </xf>
    <xf numFmtId="0" fontId="9" fillId="6" borderId="17" xfId="0" applyFont="1" applyFill="1" applyBorder="1" applyAlignment="1" applyProtection="1">
      <alignment horizontal="right"/>
    </xf>
    <xf numFmtId="0" fontId="9" fillId="6" borderId="17" xfId="0" applyFont="1" applyFill="1" applyBorder="1" applyAlignment="1" applyProtection="1">
      <alignment horizontal="right" wrapText="1"/>
    </xf>
    <xf numFmtId="0" fontId="1" fillId="8" borderId="7" xfId="0" applyFont="1" applyFill="1" applyBorder="1"/>
    <xf numFmtId="0" fontId="5" fillId="8" borderId="36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/>
    </xf>
    <xf numFmtId="0" fontId="5" fillId="8" borderId="34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37" xfId="0" applyFont="1" applyFill="1" applyBorder="1" applyAlignment="1">
      <alignment horizontal="center" vertical="center"/>
    </xf>
    <xf numFmtId="0" fontId="11" fillId="5" borderId="33" xfId="0" applyFont="1" applyFill="1" applyBorder="1" applyAlignment="1">
      <alignment horizontal="center" vertical="center"/>
    </xf>
    <xf numFmtId="0" fontId="11" fillId="5" borderId="24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11" fillId="5" borderId="11" xfId="0" applyFont="1" applyFill="1" applyBorder="1" applyAlignment="1">
      <alignment horizontal="center" vertical="center"/>
    </xf>
    <xf numFmtId="0" fontId="11" fillId="5" borderId="12" xfId="0" applyFont="1" applyFill="1" applyBorder="1" applyAlignment="1">
      <alignment horizontal="center" vertical="center"/>
    </xf>
    <xf numFmtId="0" fontId="11" fillId="11" borderId="0" xfId="0" applyFont="1" applyFill="1" applyBorder="1" applyAlignment="1">
      <alignment horizontal="center" vertical="center"/>
    </xf>
    <xf numFmtId="0" fontId="11" fillId="11" borderId="11" xfId="0" applyFont="1" applyFill="1" applyBorder="1" applyAlignment="1">
      <alignment horizontal="center" vertical="center"/>
    </xf>
    <xf numFmtId="0" fontId="11" fillId="11" borderId="12" xfId="0" applyFont="1" applyFill="1" applyBorder="1" applyAlignment="1">
      <alignment horizontal="center" vertical="center"/>
    </xf>
    <xf numFmtId="0" fontId="11" fillId="11" borderId="37" xfId="0" applyFont="1" applyFill="1" applyBorder="1" applyAlignment="1">
      <alignment horizontal="center" vertical="center"/>
    </xf>
    <xf numFmtId="0" fontId="11" fillId="11" borderId="33" xfId="0" applyFont="1" applyFill="1" applyBorder="1" applyAlignment="1">
      <alignment horizontal="center" vertical="center"/>
    </xf>
    <xf numFmtId="0" fontId="11" fillId="11" borderId="6" xfId="0" applyFont="1" applyFill="1" applyBorder="1" applyAlignment="1">
      <alignment horizontal="center" vertical="center"/>
    </xf>
    <xf numFmtId="0" fontId="5" fillId="8" borderId="38" xfId="0" applyFont="1" applyFill="1" applyBorder="1" applyProtection="1">
      <protection locked="0"/>
    </xf>
    <xf numFmtId="0" fontId="5" fillId="8" borderId="39" xfId="0" applyFont="1" applyFill="1" applyBorder="1" applyProtection="1">
      <protection locked="0"/>
    </xf>
    <xf numFmtId="0" fontId="5" fillId="8" borderId="3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8" xfId="0" applyFont="1" applyFill="1" applyBorder="1" applyProtection="1">
      <protection locked="0"/>
    </xf>
    <xf numFmtId="0" fontId="5" fillId="8" borderId="22" xfId="0" applyFont="1" applyFill="1" applyBorder="1" applyAlignment="1">
      <alignment horizontal="center" vertical="center"/>
    </xf>
    <xf numFmtId="0" fontId="1" fillId="8" borderId="8" xfId="0" applyFont="1" applyFill="1" applyBorder="1" applyProtection="1">
      <protection locked="0"/>
    </xf>
    <xf numFmtId="0" fontId="5" fillId="8" borderId="40" xfId="0" applyFont="1" applyFill="1" applyBorder="1" applyAlignment="1">
      <alignment horizontal="center" vertical="center"/>
    </xf>
    <xf numFmtId="0" fontId="1" fillId="9" borderId="17" xfId="0" applyFont="1" applyFill="1" applyBorder="1" applyAlignment="1" applyProtection="1">
      <alignment horizontal="center" vertical="center"/>
      <protection locked="0"/>
    </xf>
    <xf numFmtId="0" fontId="1" fillId="9" borderId="22" xfId="0" applyFont="1" applyFill="1" applyBorder="1" applyAlignment="1" applyProtection="1">
      <alignment horizontal="center" vertical="center"/>
      <protection locked="0"/>
    </xf>
    <xf numFmtId="0" fontId="1" fillId="9" borderId="17" xfId="0" applyFont="1" applyFill="1" applyBorder="1" applyAlignment="1" applyProtection="1">
      <alignment horizontal="center" vertical="center" wrapText="1"/>
      <protection locked="0"/>
    </xf>
    <xf numFmtId="0" fontId="1" fillId="9" borderId="35" xfId="0" applyFont="1" applyFill="1" applyBorder="1" applyAlignment="1" applyProtection="1">
      <alignment horizontal="center" vertical="center"/>
      <protection locked="0"/>
    </xf>
    <xf numFmtId="0" fontId="1" fillId="9" borderId="23" xfId="0" applyFont="1" applyFill="1" applyBorder="1" applyAlignment="1" applyProtection="1">
      <alignment horizontal="center" vertical="center"/>
      <protection locked="0"/>
    </xf>
    <xf numFmtId="0" fontId="5" fillId="11" borderId="0" xfId="0" applyFont="1" applyFill="1" applyBorder="1"/>
    <xf numFmtId="0" fontId="7" fillId="11" borderId="0" xfId="0" applyFont="1" applyFill="1" applyBorder="1" applyAlignment="1" applyProtection="1">
      <alignment horizontal="center" vertical="center"/>
    </xf>
    <xf numFmtId="0" fontId="5" fillId="11" borderId="0" xfId="0" applyFont="1" applyFill="1" applyBorder="1" applyProtection="1"/>
    <xf numFmtId="0" fontId="5" fillId="11" borderId="0" xfId="0" applyFont="1" applyFill="1" applyBorder="1" applyAlignment="1" applyProtection="1">
      <alignment horizontal="center"/>
    </xf>
    <xf numFmtId="0" fontId="5" fillId="11" borderId="0" xfId="0" applyFont="1" applyFill="1" applyBorder="1" applyAlignment="1" applyProtection="1">
      <alignment horizontal="center" vertical="center"/>
    </xf>
    <xf numFmtId="0" fontId="6" fillId="11" borderId="0" xfId="0" applyFont="1" applyFill="1" applyBorder="1" applyAlignment="1" applyProtection="1">
      <alignment horizontal="center" vertical="center"/>
    </xf>
    <xf numFmtId="0" fontId="9" fillId="11" borderId="0" xfId="0" applyFont="1" applyFill="1" applyBorder="1" applyAlignment="1" applyProtection="1">
      <alignment horizontal="right"/>
    </xf>
    <xf numFmtId="0" fontId="4" fillId="11" borderId="0" xfId="0" applyFont="1" applyFill="1" applyBorder="1" applyAlignment="1" applyProtection="1">
      <alignment horizontal="center" vertical="center" wrapText="1"/>
    </xf>
    <xf numFmtId="0" fontId="9" fillId="11" borderId="0" xfId="0" applyFont="1" applyFill="1" applyBorder="1" applyAlignment="1" applyProtection="1">
      <alignment horizontal="right" wrapText="1"/>
    </xf>
    <xf numFmtId="0" fontId="11" fillId="11" borderId="5" xfId="0" applyFont="1" applyFill="1" applyBorder="1" applyAlignment="1">
      <alignment horizontal="center" vertical="center"/>
    </xf>
    <xf numFmtId="0" fontId="11" fillId="11" borderId="24" xfId="0" applyFont="1" applyFill="1" applyBorder="1" applyAlignment="1">
      <alignment horizontal="center" vertical="center"/>
    </xf>
    <xf numFmtId="0" fontId="11" fillId="11" borderId="10" xfId="0" applyFont="1" applyFill="1" applyBorder="1" applyAlignment="1">
      <alignment horizontal="center" vertical="center"/>
    </xf>
    <xf numFmtId="0" fontId="1" fillId="0" borderId="0" xfId="0" applyFont="1"/>
    <xf numFmtId="0" fontId="12" fillId="3" borderId="4" xfId="0" applyFont="1" applyFill="1" applyBorder="1"/>
    <xf numFmtId="14" fontId="12" fillId="7" borderId="21" xfId="0" applyNumberFormat="1" applyFont="1" applyFill="1" applyBorder="1" applyAlignment="1" applyProtection="1">
      <alignment horizontal="left" vertical="top" wrapText="1"/>
      <protection locked="0"/>
    </xf>
    <xf numFmtId="0" fontId="12" fillId="0" borderId="0" xfId="0" applyFont="1"/>
    <xf numFmtId="0" fontId="12" fillId="4" borderId="7" xfId="0" applyFont="1" applyFill="1" applyBorder="1"/>
    <xf numFmtId="14" fontId="12" fillId="4" borderId="15" xfId="0" applyNumberFormat="1" applyFont="1" applyFill="1" applyBorder="1" applyAlignment="1" applyProtection="1">
      <alignment horizontal="left" vertical="top" wrapText="1"/>
      <protection locked="0"/>
    </xf>
    <xf numFmtId="0" fontId="12" fillId="3" borderId="8" xfId="0" applyFont="1" applyFill="1" applyBorder="1"/>
    <xf numFmtId="0" fontId="12" fillId="7" borderId="22" xfId="0" applyFont="1" applyFill="1" applyBorder="1" applyAlignment="1" applyProtection="1">
      <alignment horizontal="left" vertical="top" wrapText="1"/>
      <protection locked="0"/>
    </xf>
    <xf numFmtId="0" fontId="12" fillId="3" borderId="9" xfId="0" applyFont="1" applyFill="1" applyBorder="1"/>
    <xf numFmtId="0" fontId="12" fillId="7" borderId="23" xfId="0" applyFont="1" applyFill="1" applyBorder="1" applyAlignment="1" applyProtection="1">
      <alignment horizontal="left" vertical="top" wrapText="1"/>
      <protection locked="0"/>
    </xf>
    <xf numFmtId="0" fontId="12" fillId="5" borderId="0" xfId="0" applyFont="1" applyFill="1" applyBorder="1"/>
    <xf numFmtId="0" fontId="12" fillId="2" borderId="10" xfId="0" applyFont="1" applyFill="1" applyBorder="1"/>
    <xf numFmtId="0" fontId="12" fillId="2" borderId="11" xfId="0" applyFont="1" applyFill="1" applyBorder="1" applyAlignment="1">
      <alignment horizontal="center" vertical="center"/>
    </xf>
    <xf numFmtId="0" fontId="12" fillId="2" borderId="11" xfId="0" applyFont="1" applyFill="1" applyBorder="1"/>
    <xf numFmtId="0" fontId="12" fillId="2" borderId="12" xfId="0" applyFont="1" applyFill="1" applyBorder="1"/>
    <xf numFmtId="0" fontId="12" fillId="0" borderId="13" xfId="0" applyFont="1" applyBorder="1"/>
    <xf numFmtId="0" fontId="12" fillId="0" borderId="0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7" xfId="0" applyFont="1" applyBorder="1"/>
    <xf numFmtId="0" fontId="12" fillId="0" borderId="0" xfId="0" applyFont="1" applyAlignment="1">
      <alignment horizontal="center"/>
    </xf>
    <xf numFmtId="0" fontId="12" fillId="9" borderId="17" xfId="0" applyFont="1" applyFill="1" applyBorder="1" applyAlignment="1" applyProtection="1">
      <alignment horizontal="center" vertical="center"/>
      <protection locked="0"/>
    </xf>
    <xf numFmtId="0" fontId="12" fillId="9" borderId="22" xfId="0" applyFont="1" applyFill="1" applyBorder="1" applyAlignment="1" applyProtection="1">
      <alignment horizontal="center" vertical="center"/>
      <protection locked="0"/>
    </xf>
    <xf numFmtId="0" fontId="12" fillId="6" borderId="8" xfId="0" applyFont="1" applyFill="1" applyBorder="1" applyAlignment="1">
      <alignment horizontal="center" vertical="top"/>
    </xf>
    <xf numFmtId="0" fontId="13" fillId="2" borderId="16" xfId="0" applyFont="1" applyFill="1" applyBorder="1" applyAlignment="1">
      <alignment horizontal="center" vertical="center"/>
    </xf>
    <xf numFmtId="0" fontId="12" fillId="9" borderId="17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vertical="center"/>
    </xf>
    <xf numFmtId="0" fontId="12" fillId="9" borderId="35" xfId="0" applyFont="1" applyFill="1" applyBorder="1" applyAlignment="1" applyProtection="1">
      <alignment horizontal="center" vertical="center"/>
      <protection locked="0"/>
    </xf>
    <xf numFmtId="0" fontId="12" fillId="9" borderId="23" xfId="0" applyFont="1" applyFill="1" applyBorder="1" applyAlignment="1" applyProtection="1">
      <alignment horizontal="center" vertical="center"/>
      <protection locked="0"/>
    </xf>
    <xf numFmtId="0" fontId="12" fillId="6" borderId="9" xfId="0" applyFont="1" applyFill="1" applyBorder="1" applyAlignment="1">
      <alignment horizontal="center" vertical="top"/>
    </xf>
    <xf numFmtId="0" fontId="12" fillId="8" borderId="19" xfId="0" applyFont="1" applyFill="1" applyBorder="1" applyAlignment="1">
      <alignment wrapText="1"/>
    </xf>
    <xf numFmtId="0" fontId="12" fillId="8" borderId="20" xfId="0" applyFont="1" applyFill="1" applyBorder="1" applyAlignment="1">
      <alignment wrapText="1"/>
    </xf>
    <xf numFmtId="0" fontId="12" fillId="2" borderId="5" xfId="0" applyFont="1" applyFill="1" applyBorder="1" applyAlignment="1">
      <alignment vertical="top" wrapText="1"/>
    </xf>
    <xf numFmtId="0" fontId="12" fillId="2" borderId="37" xfId="0" applyFont="1" applyFill="1" applyBorder="1" applyAlignment="1">
      <alignment vertical="top" wrapText="1"/>
    </xf>
    <xf numFmtId="0" fontId="12" fillId="2" borderId="33" xfId="0" applyFont="1" applyFill="1" applyBorder="1" applyAlignment="1">
      <alignment vertical="top" wrapText="1"/>
    </xf>
    <xf numFmtId="0" fontId="5" fillId="0" borderId="37" xfId="0" applyFont="1" applyBorder="1" applyAlignment="1" applyProtection="1">
      <alignment vertical="top" wrapText="1"/>
    </xf>
    <xf numFmtId="0" fontId="5" fillId="0" borderId="33" xfId="0" applyFont="1" applyBorder="1" applyAlignment="1" applyProtection="1">
      <alignment vertical="top" wrapText="1"/>
    </xf>
    <xf numFmtId="0" fontId="5" fillId="8" borderId="19" xfId="0" applyFont="1" applyFill="1" applyBorder="1" applyAlignment="1" applyProtection="1">
      <alignment wrapText="1"/>
    </xf>
    <xf numFmtId="0" fontId="5" fillId="8" borderId="20" xfId="0" applyFont="1" applyFill="1" applyBorder="1" applyAlignment="1" applyProtection="1">
      <alignment wrapText="1"/>
    </xf>
    <xf numFmtId="0" fontId="8" fillId="8" borderId="19" xfId="0" applyFont="1" applyFill="1" applyBorder="1" applyAlignment="1" applyProtection="1">
      <alignment vertical="top" wrapText="1"/>
    </xf>
    <xf numFmtId="0" fontId="8" fillId="8" borderId="42" xfId="0" applyFont="1" applyFill="1" applyBorder="1" applyAlignment="1" applyProtection="1">
      <alignment vertical="top" wrapText="1"/>
    </xf>
    <xf numFmtId="0" fontId="1" fillId="9" borderId="3" xfId="0" applyFont="1" applyFill="1" applyBorder="1" applyAlignment="1" applyProtection="1">
      <alignment horizontal="left" vertical="top" wrapText="1"/>
      <protection locked="0"/>
    </xf>
    <xf numFmtId="0" fontId="5" fillId="9" borderId="32" xfId="0" applyFont="1" applyFill="1" applyBorder="1" applyAlignment="1" applyProtection="1">
      <alignment horizontal="left" vertical="top" wrapText="1"/>
      <protection locked="0"/>
    </xf>
    <xf numFmtId="0" fontId="5" fillId="9" borderId="41" xfId="0" applyFont="1" applyFill="1" applyBorder="1" applyAlignment="1" applyProtection="1">
      <alignment horizontal="left" vertical="top" wrapText="1"/>
      <protection locked="0"/>
    </xf>
    <xf numFmtId="0" fontId="8" fillId="8" borderId="19" xfId="0" applyFont="1" applyFill="1" applyBorder="1" applyAlignment="1" applyProtection="1">
      <alignment wrapText="1"/>
    </xf>
    <xf numFmtId="0" fontId="8" fillId="8" borderId="20" xfId="0" applyFont="1" applyFill="1" applyBorder="1" applyAlignment="1" applyProtection="1">
      <alignment wrapText="1"/>
    </xf>
    <xf numFmtId="0" fontId="5" fillId="8" borderId="19" xfId="0" applyFont="1" applyFill="1" applyBorder="1" applyAlignment="1">
      <alignment wrapText="1"/>
    </xf>
    <xf numFmtId="0" fontId="5" fillId="8" borderId="20" xfId="0" applyFont="1" applyFill="1" applyBorder="1" applyAlignment="1">
      <alignment wrapText="1"/>
    </xf>
    <xf numFmtId="0" fontId="5" fillId="2" borderId="37" xfId="0" applyFont="1" applyFill="1" applyBorder="1" applyAlignment="1">
      <alignment vertical="top" wrapText="1"/>
    </xf>
    <xf numFmtId="0" fontId="5" fillId="2" borderId="33" xfId="0" applyFont="1" applyFill="1" applyBorder="1" applyAlignment="1">
      <alignment vertical="top" wrapText="1"/>
    </xf>
    <xf numFmtId="0" fontId="6" fillId="6" borderId="32" xfId="0" applyFont="1" applyFill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vertical="top" wrapText="1"/>
    </xf>
    <xf numFmtId="0" fontId="1" fillId="2" borderId="5" xfId="0" applyFont="1" applyFill="1" applyBorder="1" applyAlignment="1" applyProtection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4"/>
  <sheetViews>
    <sheetView topLeftCell="A7" zoomScaleNormal="100" workbookViewId="0">
      <selection activeCell="G4" sqref="G4"/>
    </sheetView>
  </sheetViews>
  <sheetFormatPr defaultColWidth="9.109375" defaultRowHeight="13.2" x14ac:dyDescent="0.25"/>
  <cols>
    <col min="1" max="1" width="36" style="111" customWidth="1"/>
    <col min="2" max="2" width="22.88671875" style="111" customWidth="1"/>
    <col min="3" max="7" width="9.109375" style="111"/>
    <col min="8" max="8" width="4.109375" style="111" customWidth="1"/>
    <col min="9" max="9" width="2" style="111" customWidth="1"/>
    <col min="10" max="10" width="2.109375" style="111" customWidth="1"/>
    <col min="11" max="11" width="31.5546875" style="111" customWidth="1"/>
    <col min="12" max="16384" width="9.109375" style="111"/>
  </cols>
  <sheetData>
    <row r="1" spans="1:17" x14ac:dyDescent="0.25">
      <c r="A1" s="109" t="s">
        <v>22</v>
      </c>
      <c r="B1" s="110"/>
    </row>
    <row r="2" spans="1:17" ht="6" customHeight="1" x14ac:dyDescent="0.25">
      <c r="A2" s="112"/>
      <c r="B2" s="113"/>
    </row>
    <row r="3" spans="1:17" x14ac:dyDescent="0.25">
      <c r="A3" s="114" t="s">
        <v>1</v>
      </c>
      <c r="B3" s="115"/>
    </row>
    <row r="4" spans="1:17" x14ac:dyDescent="0.25">
      <c r="A4" s="114" t="s">
        <v>2</v>
      </c>
      <c r="B4" s="115"/>
    </row>
    <row r="5" spans="1:17" x14ac:dyDescent="0.25">
      <c r="A5" s="114" t="s">
        <v>20</v>
      </c>
      <c r="B5" s="115"/>
    </row>
    <row r="6" spans="1:17" x14ac:dyDescent="0.25">
      <c r="A6" s="114" t="s">
        <v>3</v>
      </c>
      <c r="B6" s="115"/>
    </row>
    <row r="7" spans="1:17" ht="13.8" thickBot="1" x14ac:dyDescent="0.3">
      <c r="A7" s="116" t="s">
        <v>21</v>
      </c>
      <c r="B7" s="117"/>
    </row>
    <row r="8" spans="1:17" ht="13.8" thickBot="1" x14ac:dyDescent="0.3"/>
    <row r="9" spans="1:17" ht="30.75" customHeight="1" x14ac:dyDescent="0.25">
      <c r="A9" s="140" t="s">
        <v>47</v>
      </c>
      <c r="B9" s="141"/>
      <c r="C9" s="141"/>
      <c r="D9" s="141"/>
      <c r="E9" s="141"/>
      <c r="F9" s="141"/>
      <c r="G9" s="142"/>
      <c r="H9" s="118"/>
    </row>
    <row r="10" spans="1:17" ht="13.8" thickBot="1" x14ac:dyDescent="0.3">
      <c r="A10" s="119" t="s">
        <v>48</v>
      </c>
      <c r="B10" s="120"/>
      <c r="C10" s="121"/>
      <c r="D10" s="121"/>
      <c r="E10" s="121"/>
      <c r="F10" s="121"/>
      <c r="G10" s="122"/>
      <c r="H10" s="118"/>
    </row>
    <row r="11" spans="1:17" ht="13.8" thickBot="1" x14ac:dyDescent="0.3">
      <c r="A11" s="123"/>
      <c r="B11" s="124"/>
      <c r="C11" s="125" t="s">
        <v>23</v>
      </c>
      <c r="D11" s="125" t="s">
        <v>24</v>
      </c>
      <c r="E11" s="125" t="s">
        <v>25</v>
      </c>
      <c r="F11" s="125" t="s">
        <v>26</v>
      </c>
      <c r="G11" s="126" t="s">
        <v>27</v>
      </c>
      <c r="H11" s="127"/>
      <c r="M11" s="128"/>
      <c r="N11" s="128"/>
      <c r="O11" s="128"/>
      <c r="P11" s="128"/>
      <c r="Q11" s="128"/>
    </row>
    <row r="12" spans="1:17" ht="20.100000000000001" customHeight="1" thickBot="1" x14ac:dyDescent="0.3">
      <c r="A12" s="138" t="s">
        <v>4</v>
      </c>
      <c r="B12" s="139"/>
      <c r="C12" s="129"/>
      <c r="D12" s="129"/>
      <c r="E12" s="129"/>
      <c r="F12" s="129"/>
      <c r="G12" s="130"/>
      <c r="H12" s="131">
        <v>1</v>
      </c>
      <c r="K12" s="132" t="s">
        <v>0</v>
      </c>
    </row>
    <row r="13" spans="1:17" ht="20.100000000000001" customHeight="1" x14ac:dyDescent="0.25">
      <c r="A13" s="138" t="s">
        <v>5</v>
      </c>
      <c r="B13" s="139"/>
      <c r="C13" s="129"/>
      <c r="D13" s="129"/>
      <c r="E13" s="129"/>
      <c r="F13" s="129"/>
      <c r="G13" s="130"/>
      <c r="H13" s="131">
        <v>2</v>
      </c>
    </row>
    <row r="14" spans="1:17" ht="20.100000000000001" customHeight="1" x14ac:dyDescent="0.25">
      <c r="A14" s="138" t="s">
        <v>6</v>
      </c>
      <c r="B14" s="139"/>
      <c r="C14" s="129"/>
      <c r="D14" s="129"/>
      <c r="E14" s="129"/>
      <c r="F14" s="129"/>
      <c r="G14" s="130"/>
      <c r="H14" s="131">
        <v>3</v>
      </c>
    </row>
    <row r="15" spans="1:17" ht="20.100000000000001" customHeight="1" x14ac:dyDescent="0.25">
      <c r="A15" s="138" t="s">
        <v>7</v>
      </c>
      <c r="B15" s="139"/>
      <c r="C15" s="133"/>
      <c r="D15" s="129"/>
      <c r="E15" s="129"/>
      <c r="F15" s="129"/>
      <c r="G15" s="130"/>
      <c r="H15" s="131">
        <v>4</v>
      </c>
    </row>
    <row r="16" spans="1:17" ht="30.75" customHeight="1" x14ac:dyDescent="0.25">
      <c r="A16" s="138" t="s">
        <v>8</v>
      </c>
      <c r="B16" s="139"/>
      <c r="C16" s="129"/>
      <c r="D16" s="129"/>
      <c r="E16" s="129"/>
      <c r="F16" s="129"/>
      <c r="G16" s="130"/>
      <c r="H16" s="131">
        <v>5</v>
      </c>
    </row>
    <row r="17" spans="1:12" ht="20.100000000000001" customHeight="1" x14ac:dyDescent="0.25">
      <c r="A17" s="138" t="s">
        <v>9</v>
      </c>
      <c r="B17" s="139"/>
      <c r="C17" s="129"/>
      <c r="D17" s="129"/>
      <c r="E17" s="129"/>
      <c r="F17" s="129"/>
      <c r="G17" s="130"/>
      <c r="H17" s="131">
        <v>6</v>
      </c>
    </row>
    <row r="18" spans="1:12" ht="20.100000000000001" customHeight="1" x14ac:dyDescent="0.25">
      <c r="A18" s="138" t="s">
        <v>10</v>
      </c>
      <c r="B18" s="139"/>
      <c r="C18" s="129"/>
      <c r="D18" s="129"/>
      <c r="E18" s="129"/>
      <c r="F18" s="129"/>
      <c r="G18" s="130"/>
      <c r="H18" s="131">
        <v>7</v>
      </c>
    </row>
    <row r="19" spans="1:12" ht="20.100000000000001" customHeight="1" x14ac:dyDescent="0.25">
      <c r="A19" s="138" t="s">
        <v>11</v>
      </c>
      <c r="B19" s="139"/>
      <c r="C19" s="129"/>
      <c r="D19" s="129"/>
      <c r="E19" s="129"/>
      <c r="F19" s="129"/>
      <c r="G19" s="130"/>
      <c r="H19" s="131">
        <v>8</v>
      </c>
    </row>
    <row r="20" spans="1:12" ht="20.100000000000001" customHeight="1" x14ac:dyDescent="0.25">
      <c r="A20" s="138" t="s">
        <v>12</v>
      </c>
      <c r="B20" s="139"/>
      <c r="C20" s="129"/>
      <c r="D20" s="129"/>
      <c r="E20" s="129"/>
      <c r="F20" s="129"/>
      <c r="G20" s="130"/>
      <c r="H20" s="131">
        <v>9</v>
      </c>
      <c r="L20" s="134"/>
    </row>
    <row r="21" spans="1:12" ht="20.100000000000001" customHeight="1" x14ac:dyDescent="0.25">
      <c r="A21" s="138" t="s">
        <v>13</v>
      </c>
      <c r="B21" s="139"/>
      <c r="C21" s="129"/>
      <c r="D21" s="129"/>
      <c r="E21" s="129"/>
      <c r="F21" s="129"/>
      <c r="G21" s="130"/>
      <c r="H21" s="131">
        <v>10</v>
      </c>
    </row>
    <row r="22" spans="1:12" ht="20.100000000000001" customHeight="1" x14ac:dyDescent="0.25">
      <c r="A22" s="138" t="s">
        <v>14</v>
      </c>
      <c r="B22" s="139"/>
      <c r="C22" s="129"/>
      <c r="D22" s="129"/>
      <c r="E22" s="129"/>
      <c r="F22" s="129"/>
      <c r="G22" s="130"/>
      <c r="H22" s="131">
        <v>11</v>
      </c>
    </row>
    <row r="23" spans="1:12" ht="20.100000000000001" customHeight="1" x14ac:dyDescent="0.25">
      <c r="A23" s="138" t="s">
        <v>15</v>
      </c>
      <c r="B23" s="139"/>
      <c r="C23" s="129"/>
      <c r="D23" s="129"/>
      <c r="E23" s="129"/>
      <c r="F23" s="129"/>
      <c r="G23" s="130"/>
      <c r="H23" s="131">
        <v>12</v>
      </c>
    </row>
    <row r="24" spans="1:12" ht="20.100000000000001" customHeight="1" x14ac:dyDescent="0.25">
      <c r="A24" s="138" t="s">
        <v>16</v>
      </c>
      <c r="B24" s="139"/>
      <c r="C24" s="129"/>
      <c r="D24" s="129"/>
      <c r="E24" s="129"/>
      <c r="F24" s="129"/>
      <c r="G24" s="130"/>
      <c r="H24" s="131">
        <v>13</v>
      </c>
    </row>
    <row r="25" spans="1:12" ht="20.100000000000001" customHeight="1" x14ac:dyDescent="0.25">
      <c r="A25" s="138" t="s">
        <v>17</v>
      </c>
      <c r="B25" s="139"/>
      <c r="C25" s="129"/>
      <c r="D25" s="129"/>
      <c r="E25" s="129"/>
      <c r="F25" s="129"/>
      <c r="G25" s="130"/>
      <c r="H25" s="131">
        <v>14</v>
      </c>
    </row>
    <row r="26" spans="1:12" ht="20.100000000000001" customHeight="1" x14ac:dyDescent="0.25">
      <c r="A26" s="138" t="s">
        <v>18</v>
      </c>
      <c r="B26" s="139"/>
      <c r="C26" s="129"/>
      <c r="D26" s="129"/>
      <c r="E26" s="129"/>
      <c r="F26" s="129"/>
      <c r="G26" s="130"/>
      <c r="H26" s="131">
        <v>15</v>
      </c>
    </row>
    <row r="27" spans="1:12" ht="20.100000000000001" customHeight="1" thickBot="1" x14ac:dyDescent="0.3">
      <c r="A27" s="138" t="s">
        <v>19</v>
      </c>
      <c r="B27" s="139"/>
      <c r="C27" s="135"/>
      <c r="D27" s="135"/>
      <c r="E27" s="135"/>
      <c r="F27" s="135"/>
      <c r="G27" s="136"/>
      <c r="H27" s="137">
        <v>16</v>
      </c>
    </row>
    <row r="28" spans="1:12" ht="20.100000000000001" customHeight="1" thickBot="1" x14ac:dyDescent="0.3">
      <c r="A28" s="138" t="s">
        <v>31</v>
      </c>
      <c r="B28" s="139"/>
      <c r="C28" s="129"/>
      <c r="D28" s="129"/>
      <c r="E28" s="129"/>
      <c r="F28" s="129"/>
      <c r="G28" s="130"/>
      <c r="H28" s="131">
        <v>1</v>
      </c>
      <c r="K28" s="132" t="s">
        <v>30</v>
      </c>
    </row>
    <row r="29" spans="1:12" ht="20.100000000000001" customHeight="1" x14ac:dyDescent="0.25">
      <c r="A29" s="138" t="s">
        <v>32</v>
      </c>
      <c r="B29" s="139"/>
      <c r="C29" s="129"/>
      <c r="D29" s="129"/>
      <c r="E29" s="129"/>
      <c r="F29" s="129"/>
      <c r="G29" s="130"/>
      <c r="H29" s="131">
        <v>2</v>
      </c>
    </row>
    <row r="30" spans="1:12" ht="20.100000000000001" customHeight="1" x14ac:dyDescent="0.25">
      <c r="A30" s="138" t="s">
        <v>33</v>
      </c>
      <c r="B30" s="139"/>
      <c r="C30" s="129"/>
      <c r="D30" s="129"/>
      <c r="E30" s="129"/>
      <c r="F30" s="129"/>
      <c r="G30" s="130"/>
      <c r="H30" s="131">
        <v>3</v>
      </c>
    </row>
    <row r="31" spans="1:12" ht="20.100000000000001" customHeight="1" x14ac:dyDescent="0.25">
      <c r="A31" s="138" t="s">
        <v>34</v>
      </c>
      <c r="B31" s="139"/>
      <c r="C31" s="133"/>
      <c r="D31" s="129"/>
      <c r="E31" s="129"/>
      <c r="F31" s="129"/>
      <c r="G31" s="130"/>
      <c r="H31" s="131">
        <v>4</v>
      </c>
    </row>
    <row r="32" spans="1:12" ht="20.100000000000001" customHeight="1" x14ac:dyDescent="0.25">
      <c r="A32" s="138" t="s">
        <v>35</v>
      </c>
      <c r="B32" s="139"/>
      <c r="C32" s="129"/>
      <c r="D32" s="129"/>
      <c r="E32" s="129"/>
      <c r="F32" s="129"/>
      <c r="G32" s="130"/>
      <c r="H32" s="131">
        <v>5</v>
      </c>
    </row>
    <row r="33" spans="1:8" ht="20.100000000000001" customHeight="1" x14ac:dyDescent="0.25">
      <c r="A33" s="138" t="s">
        <v>36</v>
      </c>
      <c r="B33" s="139"/>
      <c r="C33" s="129"/>
      <c r="D33" s="129"/>
      <c r="E33" s="129"/>
      <c r="F33" s="129"/>
      <c r="G33" s="130"/>
      <c r="H33" s="131">
        <v>6</v>
      </c>
    </row>
    <row r="34" spans="1:8" ht="20.100000000000001" customHeight="1" x14ac:dyDescent="0.25">
      <c r="A34" s="138" t="s">
        <v>37</v>
      </c>
      <c r="B34" s="139"/>
      <c r="C34" s="129"/>
      <c r="D34" s="129"/>
      <c r="E34" s="129"/>
      <c r="F34" s="129"/>
      <c r="G34" s="130"/>
      <c r="H34" s="131">
        <v>7</v>
      </c>
    </row>
    <row r="35" spans="1:8" ht="20.100000000000001" customHeight="1" x14ac:dyDescent="0.25">
      <c r="A35" s="138" t="s">
        <v>38</v>
      </c>
      <c r="B35" s="139"/>
      <c r="C35" s="129"/>
      <c r="D35" s="129"/>
      <c r="E35" s="129"/>
      <c r="F35" s="129"/>
      <c r="G35" s="130"/>
      <c r="H35" s="131">
        <v>8</v>
      </c>
    </row>
    <row r="36" spans="1:8" ht="20.100000000000001" customHeight="1" x14ac:dyDescent="0.25">
      <c r="A36" s="138" t="s">
        <v>39</v>
      </c>
      <c r="B36" s="139"/>
      <c r="C36" s="129"/>
      <c r="D36" s="129"/>
      <c r="E36" s="129"/>
      <c r="F36" s="129"/>
      <c r="G36" s="130"/>
      <c r="H36" s="131">
        <v>9</v>
      </c>
    </row>
    <row r="37" spans="1:8" ht="20.100000000000001" customHeight="1" x14ac:dyDescent="0.25">
      <c r="A37" s="138" t="s">
        <v>40</v>
      </c>
      <c r="B37" s="139"/>
      <c r="C37" s="129"/>
      <c r="D37" s="129"/>
      <c r="E37" s="129"/>
      <c r="F37" s="129"/>
      <c r="G37" s="130"/>
      <c r="H37" s="131">
        <v>10</v>
      </c>
    </row>
    <row r="38" spans="1:8" ht="20.100000000000001" customHeight="1" x14ac:dyDescent="0.25">
      <c r="A38" s="138" t="s">
        <v>41</v>
      </c>
      <c r="B38" s="139"/>
      <c r="C38" s="129"/>
      <c r="D38" s="129"/>
      <c r="E38" s="129"/>
      <c r="F38" s="129"/>
      <c r="G38" s="130"/>
      <c r="H38" s="131">
        <v>11</v>
      </c>
    </row>
    <row r="39" spans="1:8" ht="20.100000000000001" customHeight="1" x14ac:dyDescent="0.25">
      <c r="A39" s="138" t="s">
        <v>42</v>
      </c>
      <c r="B39" s="139"/>
      <c r="C39" s="129"/>
      <c r="D39" s="129"/>
      <c r="E39" s="129"/>
      <c r="F39" s="129"/>
      <c r="G39" s="130"/>
      <c r="H39" s="131">
        <v>12</v>
      </c>
    </row>
    <row r="40" spans="1:8" ht="20.100000000000001" customHeight="1" x14ac:dyDescent="0.25">
      <c r="A40" s="138" t="s">
        <v>43</v>
      </c>
      <c r="B40" s="139"/>
      <c r="C40" s="129"/>
      <c r="D40" s="129"/>
      <c r="E40" s="129"/>
      <c r="F40" s="129"/>
      <c r="G40" s="130"/>
      <c r="H40" s="131">
        <v>13</v>
      </c>
    </row>
    <row r="41" spans="1:8" ht="20.100000000000001" customHeight="1" x14ac:dyDescent="0.25">
      <c r="A41" s="138" t="s">
        <v>44</v>
      </c>
      <c r="B41" s="139"/>
      <c r="C41" s="129"/>
      <c r="D41" s="129"/>
      <c r="E41" s="129"/>
      <c r="F41" s="129"/>
      <c r="G41" s="130"/>
      <c r="H41" s="131">
        <v>14</v>
      </c>
    </row>
    <row r="42" spans="1:8" ht="20.100000000000001" customHeight="1" x14ac:dyDescent="0.25">
      <c r="A42" s="138" t="s">
        <v>45</v>
      </c>
      <c r="B42" s="139"/>
      <c r="C42" s="129"/>
      <c r="D42" s="129"/>
      <c r="E42" s="129"/>
      <c r="F42" s="129"/>
      <c r="G42" s="130"/>
      <c r="H42" s="131">
        <v>15</v>
      </c>
    </row>
    <row r="43" spans="1:8" ht="20.100000000000001" customHeight="1" thickBot="1" x14ac:dyDescent="0.3">
      <c r="A43" s="138" t="s">
        <v>46</v>
      </c>
      <c r="B43" s="139"/>
      <c r="C43" s="135"/>
      <c r="D43" s="135"/>
      <c r="E43" s="135"/>
      <c r="F43" s="135"/>
      <c r="G43" s="136"/>
      <c r="H43" s="137">
        <v>16</v>
      </c>
    </row>
    <row r="44" spans="1:8" ht="20.100000000000001" customHeight="1" x14ac:dyDescent="0.25"/>
  </sheetData>
  <mergeCells count="33">
    <mergeCell ref="A40:B40"/>
    <mergeCell ref="A41:B41"/>
    <mergeCell ref="A42:B42"/>
    <mergeCell ref="A43:B43"/>
    <mergeCell ref="A34:B34"/>
    <mergeCell ref="A35:B35"/>
    <mergeCell ref="A36:B36"/>
    <mergeCell ref="A37:B37"/>
    <mergeCell ref="A38:B38"/>
    <mergeCell ref="A39:B39"/>
    <mergeCell ref="A31:B31"/>
    <mergeCell ref="A32:B32"/>
    <mergeCell ref="A23:B23"/>
    <mergeCell ref="A24:B24"/>
    <mergeCell ref="A25:B25"/>
    <mergeCell ref="A26:B26"/>
    <mergeCell ref="A27:B27"/>
    <mergeCell ref="A33:B33"/>
    <mergeCell ref="A22:B22"/>
    <mergeCell ref="A9:G9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8:B28"/>
    <mergeCell ref="A29:B29"/>
    <mergeCell ref="A30:B30"/>
  </mergeCells>
  <dataValidations count="1">
    <dataValidation type="whole" operator="equal" allowBlank="1" showInputMessage="1" showErrorMessage="1" sqref="C12:G43" xr:uid="{00000000-0002-0000-0000-000000000000}">
      <formula1>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72"/>
  <sheetViews>
    <sheetView tabSelected="1" zoomScale="115" zoomScaleNormal="115" workbookViewId="0">
      <pane ySplit="3" topLeftCell="A4" activePane="bottomLeft" state="frozen"/>
      <selection pane="bottomLeft" activeCell="A38" sqref="A38:E38"/>
    </sheetView>
  </sheetViews>
  <sheetFormatPr defaultColWidth="9.109375" defaultRowHeight="13.2" x14ac:dyDescent="0.25"/>
  <cols>
    <col min="1" max="1" width="36" style="1" customWidth="1"/>
    <col min="2" max="2" width="22.88671875" style="1" customWidth="1"/>
    <col min="3" max="7" width="9.109375" style="1"/>
    <col min="8" max="8" width="4.109375" style="1" customWidth="1"/>
    <col min="9" max="9" width="2" style="1" customWidth="1"/>
    <col min="10" max="10" width="2.109375" style="1" customWidth="1"/>
    <col min="11" max="11" width="31.5546875" style="1" customWidth="1"/>
    <col min="12" max="16384" width="9.109375" style="1"/>
  </cols>
  <sheetData>
    <row r="1" spans="1:17" ht="14.4" customHeight="1" x14ac:dyDescent="0.25">
      <c r="A1" s="162" t="s">
        <v>111</v>
      </c>
      <c r="B1" s="156"/>
      <c r="C1" s="156"/>
      <c r="D1" s="156"/>
      <c r="E1" s="156"/>
      <c r="F1" s="156"/>
      <c r="G1" s="157"/>
      <c r="H1" s="11"/>
    </row>
    <row r="2" spans="1:17" ht="13.8" thickBot="1" x14ac:dyDescent="0.3">
      <c r="A2" s="12" t="s">
        <v>48</v>
      </c>
      <c r="B2" s="13"/>
      <c r="C2" s="14"/>
      <c r="D2" s="14"/>
      <c r="E2" s="14"/>
      <c r="F2" s="14"/>
      <c r="G2" s="15"/>
      <c r="H2" s="11"/>
    </row>
    <row r="3" spans="1:17" ht="13.8" thickBot="1" x14ac:dyDescent="0.3">
      <c r="A3" s="16"/>
      <c r="B3" s="17"/>
      <c r="C3" s="18" t="s">
        <v>23</v>
      </c>
      <c r="D3" s="18" t="s">
        <v>24</v>
      </c>
      <c r="E3" s="18" t="s">
        <v>25</v>
      </c>
      <c r="F3" s="18" t="s">
        <v>26</v>
      </c>
      <c r="G3" s="19" t="s">
        <v>27</v>
      </c>
      <c r="H3" s="22"/>
      <c r="M3" s="2"/>
      <c r="N3" s="2"/>
      <c r="O3" s="2"/>
      <c r="P3" s="2"/>
      <c r="Q3" s="2"/>
    </row>
    <row r="4" spans="1:17" ht="20.100000000000001" customHeight="1" thickBot="1" x14ac:dyDescent="0.3">
      <c r="A4" s="154" t="s">
        <v>4</v>
      </c>
      <c r="B4" s="155"/>
      <c r="C4" s="91"/>
      <c r="D4" s="91"/>
      <c r="E4" s="91"/>
      <c r="F4" s="91"/>
      <c r="G4" s="92"/>
      <c r="H4" s="20">
        <v>1</v>
      </c>
      <c r="K4" s="23" t="s">
        <v>0</v>
      </c>
    </row>
    <row r="5" spans="1:17" ht="20.100000000000001" customHeight="1" x14ac:dyDescent="0.25">
      <c r="A5" s="154" t="s">
        <v>5</v>
      </c>
      <c r="B5" s="155"/>
      <c r="C5" s="91"/>
      <c r="D5" s="91"/>
      <c r="E5" s="91"/>
      <c r="F5" s="91"/>
      <c r="G5" s="92"/>
      <c r="H5" s="20">
        <v>2</v>
      </c>
    </row>
    <row r="6" spans="1:17" ht="20.100000000000001" customHeight="1" x14ac:dyDescent="0.25">
      <c r="A6" s="154" t="s">
        <v>6</v>
      </c>
      <c r="B6" s="155"/>
      <c r="C6" s="91"/>
      <c r="D6" s="91"/>
      <c r="E6" s="91"/>
      <c r="F6" s="91"/>
      <c r="G6" s="92"/>
      <c r="H6" s="20">
        <v>3</v>
      </c>
    </row>
    <row r="7" spans="1:17" ht="19.5" customHeight="1" x14ac:dyDescent="0.25">
      <c r="A7" s="154" t="s">
        <v>7</v>
      </c>
      <c r="B7" s="155"/>
      <c r="C7" s="93"/>
      <c r="D7" s="91"/>
      <c r="E7" s="91"/>
      <c r="F7" s="91"/>
      <c r="G7" s="92"/>
      <c r="H7" s="20">
        <v>4</v>
      </c>
    </row>
    <row r="8" spans="1:17" ht="30.75" customHeight="1" x14ac:dyDescent="0.25">
      <c r="A8" s="154" t="s">
        <v>8</v>
      </c>
      <c r="B8" s="155"/>
      <c r="C8" s="91"/>
      <c r="D8" s="91"/>
      <c r="E8" s="91"/>
      <c r="F8" s="91"/>
      <c r="G8" s="92"/>
      <c r="H8" s="20">
        <v>5</v>
      </c>
    </row>
    <row r="9" spans="1:17" ht="20.100000000000001" customHeight="1" x14ac:dyDescent="0.25">
      <c r="A9" s="154" t="s">
        <v>9</v>
      </c>
      <c r="B9" s="155"/>
      <c r="C9" s="91"/>
      <c r="D9" s="91"/>
      <c r="E9" s="91"/>
      <c r="F9" s="91"/>
      <c r="G9" s="92"/>
      <c r="H9" s="20">
        <v>6</v>
      </c>
    </row>
    <row r="10" spans="1:17" ht="20.100000000000001" customHeight="1" x14ac:dyDescent="0.25">
      <c r="A10" s="154" t="s">
        <v>10</v>
      </c>
      <c r="B10" s="155"/>
      <c r="C10" s="91"/>
      <c r="D10" s="91"/>
      <c r="E10" s="91"/>
      <c r="F10" s="91"/>
      <c r="G10" s="92"/>
      <c r="H10" s="20">
        <v>7</v>
      </c>
    </row>
    <row r="11" spans="1:17" ht="20.100000000000001" customHeight="1" x14ac:dyDescent="0.25">
      <c r="A11" s="154" t="s">
        <v>11</v>
      </c>
      <c r="B11" s="155"/>
      <c r="C11" s="91"/>
      <c r="D11" s="91"/>
      <c r="E11" s="91"/>
      <c r="F11" s="91"/>
      <c r="G11" s="92"/>
      <c r="H11" s="20">
        <v>8</v>
      </c>
    </row>
    <row r="12" spans="1:17" ht="20.100000000000001" customHeight="1" x14ac:dyDescent="0.25">
      <c r="A12" s="154" t="s">
        <v>12</v>
      </c>
      <c r="B12" s="155"/>
      <c r="C12" s="91"/>
      <c r="D12" s="91"/>
      <c r="E12" s="91"/>
      <c r="F12" s="91"/>
      <c r="G12" s="92"/>
      <c r="H12" s="20">
        <v>9</v>
      </c>
      <c r="L12" s="10"/>
    </row>
    <row r="13" spans="1:17" ht="20.100000000000001" customHeight="1" x14ac:dyDescent="0.25">
      <c r="A13" s="154" t="s">
        <v>13</v>
      </c>
      <c r="B13" s="155"/>
      <c r="C13" s="91"/>
      <c r="D13" s="91"/>
      <c r="E13" s="91"/>
      <c r="F13" s="91"/>
      <c r="G13" s="92"/>
      <c r="H13" s="20">
        <v>10</v>
      </c>
    </row>
    <row r="14" spans="1:17" ht="20.100000000000001" customHeight="1" x14ac:dyDescent="0.25">
      <c r="A14" s="154" t="s">
        <v>14</v>
      </c>
      <c r="B14" s="155"/>
      <c r="C14" s="91"/>
      <c r="D14" s="91"/>
      <c r="E14" s="91"/>
      <c r="F14" s="91"/>
      <c r="G14" s="92"/>
      <c r="H14" s="20">
        <v>11</v>
      </c>
    </row>
    <row r="15" spans="1:17" ht="20.100000000000001" customHeight="1" x14ac:dyDescent="0.25">
      <c r="A15" s="154" t="s">
        <v>15</v>
      </c>
      <c r="B15" s="155"/>
      <c r="C15" s="91"/>
      <c r="D15" s="91"/>
      <c r="E15" s="91"/>
      <c r="F15" s="91"/>
      <c r="G15" s="92"/>
      <c r="H15" s="20">
        <v>12</v>
      </c>
    </row>
    <row r="16" spans="1:17" ht="20.100000000000001" customHeight="1" x14ac:dyDescent="0.25">
      <c r="A16" s="154" t="s">
        <v>16</v>
      </c>
      <c r="B16" s="155"/>
      <c r="C16" s="91"/>
      <c r="D16" s="91"/>
      <c r="E16" s="91"/>
      <c r="F16" s="91"/>
      <c r="G16" s="92"/>
      <c r="H16" s="20">
        <v>13</v>
      </c>
    </row>
    <row r="17" spans="1:11" ht="20.100000000000001" customHeight="1" x14ac:dyDescent="0.25">
      <c r="A17" s="154" t="s">
        <v>17</v>
      </c>
      <c r="B17" s="155"/>
      <c r="C17" s="91"/>
      <c r="D17" s="91"/>
      <c r="E17" s="91"/>
      <c r="F17" s="91"/>
      <c r="G17" s="92"/>
      <c r="H17" s="20">
        <v>14</v>
      </c>
    </row>
    <row r="18" spans="1:11" ht="20.100000000000001" customHeight="1" x14ac:dyDescent="0.25">
      <c r="A18" s="154" t="s">
        <v>18</v>
      </c>
      <c r="B18" s="155"/>
      <c r="C18" s="91"/>
      <c r="D18" s="91"/>
      <c r="E18" s="91"/>
      <c r="F18" s="91"/>
      <c r="G18" s="92"/>
      <c r="H18" s="20">
        <v>15</v>
      </c>
    </row>
    <row r="19" spans="1:11" ht="20.100000000000001" customHeight="1" thickBot="1" x14ac:dyDescent="0.3">
      <c r="A19" s="154" t="s">
        <v>19</v>
      </c>
      <c r="B19" s="155"/>
      <c r="C19" s="94"/>
      <c r="D19" s="94"/>
      <c r="E19" s="94"/>
      <c r="F19" s="94"/>
      <c r="G19" s="95"/>
      <c r="H19" s="21">
        <v>16</v>
      </c>
    </row>
    <row r="20" spans="1:11" ht="20.100000000000001" customHeight="1" thickBot="1" x14ac:dyDescent="0.3">
      <c r="A20" s="154" t="s">
        <v>31</v>
      </c>
      <c r="B20" s="155"/>
      <c r="C20" s="91"/>
      <c r="D20" s="91"/>
      <c r="E20" s="91"/>
      <c r="F20" s="91"/>
      <c r="G20" s="92"/>
      <c r="H20" s="20">
        <v>1</v>
      </c>
      <c r="K20" s="23" t="s">
        <v>30</v>
      </c>
    </row>
    <row r="21" spans="1:11" ht="20.100000000000001" customHeight="1" x14ac:dyDescent="0.25">
      <c r="A21" s="154" t="s">
        <v>32</v>
      </c>
      <c r="B21" s="155"/>
      <c r="C21" s="91"/>
      <c r="D21" s="91"/>
      <c r="E21" s="91"/>
      <c r="F21" s="91"/>
      <c r="G21" s="92"/>
      <c r="H21" s="20">
        <v>2</v>
      </c>
    </row>
    <row r="22" spans="1:11" ht="20.100000000000001" customHeight="1" x14ac:dyDescent="0.25">
      <c r="A22" s="154" t="s">
        <v>33</v>
      </c>
      <c r="B22" s="155"/>
      <c r="C22" s="91"/>
      <c r="D22" s="91"/>
      <c r="E22" s="91"/>
      <c r="F22" s="91"/>
      <c r="G22" s="92"/>
      <c r="H22" s="20">
        <v>3</v>
      </c>
    </row>
    <row r="23" spans="1:11" ht="20.100000000000001" customHeight="1" x14ac:dyDescent="0.25">
      <c r="A23" s="154" t="s">
        <v>34</v>
      </c>
      <c r="B23" s="155"/>
      <c r="C23" s="93"/>
      <c r="D23" s="91"/>
      <c r="E23" s="91"/>
      <c r="F23" s="91"/>
      <c r="G23" s="92"/>
      <c r="H23" s="20">
        <v>4</v>
      </c>
    </row>
    <row r="24" spans="1:11" ht="20.100000000000001" customHeight="1" x14ac:dyDescent="0.25">
      <c r="A24" s="154" t="s">
        <v>35</v>
      </c>
      <c r="B24" s="155"/>
      <c r="C24" s="91"/>
      <c r="D24" s="91"/>
      <c r="E24" s="91"/>
      <c r="F24" s="91"/>
      <c r="G24" s="92"/>
      <c r="H24" s="20">
        <v>5</v>
      </c>
    </row>
    <row r="25" spans="1:11" ht="20.100000000000001" customHeight="1" x14ac:dyDescent="0.25">
      <c r="A25" s="154" t="s">
        <v>36</v>
      </c>
      <c r="B25" s="155"/>
      <c r="C25" s="91"/>
      <c r="D25" s="91"/>
      <c r="E25" s="91"/>
      <c r="F25" s="91"/>
      <c r="G25" s="92"/>
      <c r="H25" s="20">
        <v>6</v>
      </c>
    </row>
    <row r="26" spans="1:11" ht="20.100000000000001" customHeight="1" x14ac:dyDescent="0.25">
      <c r="A26" s="154" t="s">
        <v>37</v>
      </c>
      <c r="B26" s="155"/>
      <c r="C26" s="91"/>
      <c r="D26" s="91"/>
      <c r="E26" s="91"/>
      <c r="F26" s="91"/>
      <c r="G26" s="92"/>
      <c r="H26" s="20">
        <v>7</v>
      </c>
    </row>
    <row r="27" spans="1:11" ht="20.100000000000001" customHeight="1" x14ac:dyDescent="0.25">
      <c r="A27" s="154" t="s">
        <v>38</v>
      </c>
      <c r="B27" s="155"/>
      <c r="C27" s="91"/>
      <c r="D27" s="91"/>
      <c r="E27" s="91"/>
      <c r="F27" s="91"/>
      <c r="G27" s="92"/>
      <c r="H27" s="20">
        <v>8</v>
      </c>
    </row>
    <row r="28" spans="1:11" ht="20.100000000000001" customHeight="1" x14ac:dyDescent="0.25">
      <c r="A28" s="154" t="s">
        <v>39</v>
      </c>
      <c r="B28" s="155"/>
      <c r="C28" s="91"/>
      <c r="D28" s="91"/>
      <c r="E28" s="91"/>
      <c r="F28" s="91"/>
      <c r="G28" s="92"/>
      <c r="H28" s="20">
        <v>9</v>
      </c>
    </row>
    <row r="29" spans="1:11" ht="20.100000000000001" customHeight="1" x14ac:dyDescent="0.25">
      <c r="A29" s="154" t="s">
        <v>40</v>
      </c>
      <c r="B29" s="155"/>
      <c r="C29" s="91"/>
      <c r="D29" s="91"/>
      <c r="E29" s="91"/>
      <c r="F29" s="91"/>
      <c r="G29" s="92"/>
      <c r="H29" s="20">
        <v>10</v>
      </c>
    </row>
    <row r="30" spans="1:11" ht="20.100000000000001" customHeight="1" x14ac:dyDescent="0.25">
      <c r="A30" s="154" t="s">
        <v>41</v>
      </c>
      <c r="B30" s="155"/>
      <c r="C30" s="91"/>
      <c r="D30" s="91"/>
      <c r="E30" s="91"/>
      <c r="F30" s="91"/>
      <c r="G30" s="92"/>
      <c r="H30" s="20">
        <v>11</v>
      </c>
    </row>
    <row r="31" spans="1:11" ht="20.100000000000001" customHeight="1" x14ac:dyDescent="0.25">
      <c r="A31" s="154" t="s">
        <v>42</v>
      </c>
      <c r="B31" s="155"/>
      <c r="C31" s="91"/>
      <c r="D31" s="91"/>
      <c r="E31" s="91"/>
      <c r="F31" s="91"/>
      <c r="G31" s="92"/>
      <c r="H31" s="20">
        <v>12</v>
      </c>
    </row>
    <row r="32" spans="1:11" ht="20.100000000000001" customHeight="1" x14ac:dyDescent="0.25">
      <c r="A32" s="154" t="s">
        <v>43</v>
      </c>
      <c r="B32" s="155"/>
      <c r="C32" s="91"/>
      <c r="D32" s="91"/>
      <c r="E32" s="91"/>
      <c r="F32" s="91"/>
      <c r="G32" s="92"/>
      <c r="H32" s="20">
        <v>13</v>
      </c>
    </row>
    <row r="33" spans="1:11" ht="20.100000000000001" customHeight="1" x14ac:dyDescent="0.25">
      <c r="A33" s="154" t="s">
        <v>44</v>
      </c>
      <c r="B33" s="155"/>
      <c r="C33" s="91"/>
      <c r="D33" s="91"/>
      <c r="E33" s="91"/>
      <c r="F33" s="91"/>
      <c r="G33" s="92"/>
      <c r="H33" s="20">
        <v>14</v>
      </c>
    </row>
    <row r="34" spans="1:11" ht="20.100000000000001" customHeight="1" x14ac:dyDescent="0.25">
      <c r="A34" s="154" t="s">
        <v>45</v>
      </c>
      <c r="B34" s="155"/>
      <c r="C34" s="91"/>
      <c r="D34" s="91"/>
      <c r="E34" s="91"/>
      <c r="F34" s="91"/>
      <c r="G34" s="92"/>
      <c r="H34" s="20">
        <v>15</v>
      </c>
    </row>
    <row r="35" spans="1:11" ht="20.100000000000001" customHeight="1" thickBot="1" x14ac:dyDescent="0.3">
      <c r="A35" s="154" t="s">
        <v>46</v>
      </c>
      <c r="B35" s="155"/>
      <c r="C35" s="94"/>
      <c r="D35" s="94"/>
      <c r="E35" s="94"/>
      <c r="F35" s="94"/>
      <c r="G35" s="95"/>
      <c r="H35" s="21">
        <v>16</v>
      </c>
    </row>
    <row r="37" spans="1:11" ht="13.8" thickBot="1" x14ac:dyDescent="0.3"/>
    <row r="38" spans="1:11" ht="27.75" customHeight="1" x14ac:dyDescent="0.25">
      <c r="A38" s="163" t="s">
        <v>112</v>
      </c>
      <c r="B38" s="143"/>
      <c r="C38" s="143"/>
      <c r="D38" s="143"/>
      <c r="E38" s="144"/>
    </row>
    <row r="39" spans="1:11" ht="13.8" thickBot="1" x14ac:dyDescent="0.3">
      <c r="A39" s="32"/>
      <c r="B39" s="33"/>
      <c r="C39" s="34"/>
      <c r="D39" s="34"/>
      <c r="E39" s="35"/>
    </row>
    <row r="40" spans="1:11" ht="13.8" thickBot="1" x14ac:dyDescent="0.3">
      <c r="A40" s="36"/>
      <c r="B40" s="37"/>
      <c r="C40" s="38" t="s">
        <v>23</v>
      </c>
      <c r="D40" s="38" t="s">
        <v>25</v>
      </c>
      <c r="E40" s="38" t="s">
        <v>26</v>
      </c>
    </row>
    <row r="41" spans="1:11" ht="20.100000000000001" customHeight="1" thickBot="1" x14ac:dyDescent="0.3">
      <c r="A41" s="152" t="s">
        <v>54</v>
      </c>
      <c r="B41" s="153"/>
      <c r="C41" s="40"/>
      <c r="D41" s="40"/>
      <c r="E41" s="40"/>
      <c r="H41" s="39">
        <v>1</v>
      </c>
      <c r="K41" s="26" t="s">
        <v>53</v>
      </c>
    </row>
    <row r="42" spans="1:11" ht="20.100000000000001" customHeight="1" x14ac:dyDescent="0.25">
      <c r="A42" s="145" t="s">
        <v>55</v>
      </c>
      <c r="B42" s="146"/>
      <c r="C42" s="51"/>
      <c r="D42" s="51"/>
      <c r="E42" s="51"/>
      <c r="H42" s="39"/>
    </row>
    <row r="43" spans="1:11" ht="20.100000000000001" customHeight="1" x14ac:dyDescent="0.25">
      <c r="A43" s="145" t="s">
        <v>56</v>
      </c>
      <c r="B43" s="146"/>
      <c r="C43" s="51"/>
      <c r="D43" s="51"/>
      <c r="E43" s="51"/>
      <c r="H43" s="39"/>
    </row>
    <row r="44" spans="1:11" ht="20.100000000000001" customHeight="1" x14ac:dyDescent="0.25">
      <c r="A44" s="145" t="s">
        <v>57</v>
      </c>
      <c r="B44" s="146"/>
      <c r="C44" s="52"/>
      <c r="D44" s="51"/>
      <c r="E44" s="51"/>
      <c r="H44" s="39"/>
    </row>
    <row r="45" spans="1:11" ht="20.100000000000001" customHeight="1" x14ac:dyDescent="0.25">
      <c r="A45" s="145" t="s">
        <v>58</v>
      </c>
      <c r="B45" s="146"/>
      <c r="C45" s="51"/>
      <c r="D45" s="51"/>
      <c r="E45" s="51"/>
      <c r="H45" s="39"/>
    </row>
    <row r="46" spans="1:11" ht="20.100000000000001" customHeight="1" x14ac:dyDescent="0.25">
      <c r="A46" s="145" t="s">
        <v>59</v>
      </c>
      <c r="B46" s="146"/>
      <c r="C46" s="51"/>
      <c r="D46" s="51"/>
      <c r="E46" s="51"/>
      <c r="H46" s="39"/>
    </row>
    <row r="47" spans="1:11" ht="20.100000000000001" customHeight="1" x14ac:dyDescent="0.25">
      <c r="A47" s="152" t="s">
        <v>60</v>
      </c>
      <c r="B47" s="153"/>
      <c r="C47" s="24"/>
      <c r="D47" s="24"/>
      <c r="E47" s="24"/>
      <c r="H47" s="39">
        <v>2</v>
      </c>
    </row>
    <row r="48" spans="1:11" ht="20.100000000000001" customHeight="1" x14ac:dyDescent="0.25">
      <c r="A48" s="145" t="s">
        <v>55</v>
      </c>
      <c r="B48" s="146"/>
      <c r="C48" s="51"/>
      <c r="D48" s="51"/>
      <c r="E48" s="51"/>
      <c r="H48" s="39"/>
    </row>
    <row r="49" spans="1:8" ht="20.100000000000001" customHeight="1" x14ac:dyDescent="0.25">
      <c r="A49" s="145" t="s">
        <v>56</v>
      </c>
      <c r="B49" s="146"/>
      <c r="C49" s="51"/>
      <c r="D49" s="51"/>
      <c r="E49" s="51"/>
      <c r="H49" s="39"/>
    </row>
    <row r="50" spans="1:8" ht="20.100000000000001" customHeight="1" x14ac:dyDescent="0.25">
      <c r="A50" s="145" t="s">
        <v>57</v>
      </c>
      <c r="B50" s="146"/>
      <c r="C50" s="51"/>
      <c r="D50" s="51"/>
      <c r="E50" s="51"/>
      <c r="H50" s="39"/>
    </row>
    <row r="51" spans="1:8" ht="20.100000000000001" customHeight="1" x14ac:dyDescent="0.25">
      <c r="A51" s="145" t="s">
        <v>58</v>
      </c>
      <c r="B51" s="146"/>
      <c r="C51" s="51"/>
      <c r="D51" s="51"/>
      <c r="E51" s="51"/>
      <c r="H51" s="39"/>
    </row>
    <row r="52" spans="1:8" ht="20.100000000000001" customHeight="1" x14ac:dyDescent="0.25">
      <c r="A52" s="145" t="s">
        <v>59</v>
      </c>
      <c r="B52" s="146"/>
      <c r="C52" s="51"/>
      <c r="D52" s="51"/>
      <c r="E52" s="51"/>
      <c r="H52" s="39"/>
    </row>
    <row r="53" spans="1:8" ht="20.100000000000001" customHeight="1" x14ac:dyDescent="0.25">
      <c r="A53" s="152" t="s">
        <v>61</v>
      </c>
      <c r="B53" s="153"/>
      <c r="C53" s="24"/>
      <c r="D53" s="24"/>
      <c r="E53" s="24"/>
      <c r="H53" s="39">
        <v>3</v>
      </c>
    </row>
    <row r="54" spans="1:8" ht="20.100000000000001" customHeight="1" x14ac:dyDescent="0.25">
      <c r="A54" s="145" t="s">
        <v>62</v>
      </c>
      <c r="B54" s="146"/>
      <c r="C54" s="51"/>
      <c r="D54" s="51"/>
      <c r="E54" s="51"/>
      <c r="H54" s="39"/>
    </row>
    <row r="55" spans="1:8" ht="20.100000000000001" customHeight="1" x14ac:dyDescent="0.25">
      <c r="A55" s="145" t="s">
        <v>63</v>
      </c>
      <c r="B55" s="146"/>
      <c r="C55" s="51"/>
      <c r="D55" s="51"/>
      <c r="E55" s="51"/>
      <c r="H55" s="39"/>
    </row>
    <row r="56" spans="1:8" ht="20.100000000000001" customHeight="1" x14ac:dyDescent="0.25">
      <c r="A56" s="145" t="s">
        <v>64</v>
      </c>
      <c r="B56" s="146"/>
      <c r="C56" s="51"/>
      <c r="D56" s="51"/>
      <c r="E56" s="51"/>
      <c r="H56" s="41"/>
    </row>
    <row r="57" spans="1:8" ht="20.100000000000001" customHeight="1" x14ac:dyDescent="0.25">
      <c r="A57" s="145" t="s">
        <v>65</v>
      </c>
      <c r="B57" s="146"/>
      <c r="C57" s="51"/>
      <c r="D57" s="51"/>
      <c r="E57" s="51"/>
      <c r="H57" s="42"/>
    </row>
    <row r="58" spans="1:8" ht="20.100000000000001" customHeight="1" x14ac:dyDescent="0.25">
      <c r="A58" s="152" t="s">
        <v>86</v>
      </c>
      <c r="B58" s="153"/>
      <c r="C58" s="24"/>
      <c r="D58" s="24"/>
      <c r="E58" s="24"/>
      <c r="H58" s="42">
        <v>4</v>
      </c>
    </row>
    <row r="59" spans="1:8" ht="20.100000000000001" customHeight="1" x14ac:dyDescent="0.25">
      <c r="A59" s="145" t="s">
        <v>66</v>
      </c>
      <c r="B59" s="146"/>
      <c r="C59" s="51"/>
      <c r="D59" s="51"/>
      <c r="E59" s="51"/>
      <c r="H59" s="42"/>
    </row>
    <row r="60" spans="1:8" ht="20.100000000000001" customHeight="1" x14ac:dyDescent="0.25">
      <c r="A60" s="145" t="s">
        <v>67</v>
      </c>
      <c r="B60" s="146"/>
      <c r="C60" s="51"/>
      <c r="D60" s="51"/>
      <c r="E60" s="51"/>
      <c r="H60" s="42"/>
    </row>
    <row r="61" spans="1:8" ht="20.100000000000001" customHeight="1" x14ac:dyDescent="0.25">
      <c r="A61" s="145" t="s">
        <v>68</v>
      </c>
      <c r="B61" s="146"/>
      <c r="C61" s="51"/>
      <c r="D61" s="51"/>
      <c r="E61" s="51"/>
      <c r="H61" s="42"/>
    </row>
    <row r="62" spans="1:8" ht="20.100000000000001" customHeight="1" x14ac:dyDescent="0.25">
      <c r="A62" s="145" t="s">
        <v>69</v>
      </c>
      <c r="B62" s="146"/>
      <c r="C62" s="51"/>
      <c r="D62" s="51"/>
      <c r="E62" s="51"/>
      <c r="H62" s="42"/>
    </row>
    <row r="63" spans="1:8" ht="20.100000000000001" customHeight="1" x14ac:dyDescent="0.25">
      <c r="A63" s="145" t="s">
        <v>70</v>
      </c>
      <c r="B63" s="146"/>
      <c r="C63" s="51"/>
      <c r="D63" s="51"/>
      <c r="E63" s="51"/>
      <c r="H63" s="42"/>
    </row>
    <row r="64" spans="1:8" ht="20.100000000000001" customHeight="1" x14ac:dyDescent="0.25">
      <c r="A64" s="145" t="s">
        <v>71</v>
      </c>
      <c r="B64" s="146"/>
      <c r="C64" s="51"/>
      <c r="D64" s="51"/>
      <c r="E64" s="51"/>
      <c r="H64" s="42"/>
    </row>
    <row r="65" spans="1:8" ht="20.100000000000001" customHeight="1" x14ac:dyDescent="0.25">
      <c r="A65" s="152" t="s">
        <v>72</v>
      </c>
      <c r="B65" s="153"/>
      <c r="C65" s="24"/>
      <c r="D65" s="24"/>
      <c r="E65" s="24"/>
      <c r="H65" s="42">
        <v>5</v>
      </c>
    </row>
    <row r="66" spans="1:8" ht="20.100000000000001" customHeight="1" x14ac:dyDescent="0.25">
      <c r="A66" s="145" t="s">
        <v>73</v>
      </c>
      <c r="B66" s="146"/>
      <c r="C66" s="51"/>
      <c r="D66" s="51"/>
      <c r="E66" s="51"/>
      <c r="H66" s="42"/>
    </row>
    <row r="67" spans="1:8" ht="20.100000000000001" customHeight="1" x14ac:dyDescent="0.25">
      <c r="A67" s="145" t="s">
        <v>74</v>
      </c>
      <c r="B67" s="146"/>
      <c r="C67" s="51"/>
      <c r="D67" s="51"/>
      <c r="E67" s="51"/>
      <c r="H67" s="42"/>
    </row>
    <row r="68" spans="1:8" ht="20.100000000000001" customHeight="1" x14ac:dyDescent="0.25">
      <c r="A68" s="145" t="s">
        <v>75</v>
      </c>
      <c r="B68" s="146"/>
      <c r="C68" s="51"/>
      <c r="D68" s="51"/>
      <c r="E68" s="51"/>
      <c r="H68" s="42"/>
    </row>
    <row r="69" spans="1:8" ht="20.100000000000001" customHeight="1" x14ac:dyDescent="0.25">
      <c r="A69" s="145" t="s">
        <v>76</v>
      </c>
      <c r="B69" s="146"/>
      <c r="C69" s="51"/>
      <c r="D69" s="51"/>
      <c r="E69" s="51"/>
      <c r="H69" s="42"/>
    </row>
    <row r="70" spans="1:8" ht="20.100000000000001" customHeight="1" x14ac:dyDescent="0.25">
      <c r="A70" s="145" t="s">
        <v>77</v>
      </c>
      <c r="B70" s="146"/>
      <c r="C70" s="51"/>
      <c r="D70" s="51"/>
      <c r="E70" s="51"/>
      <c r="H70" s="39"/>
    </row>
    <row r="71" spans="1:8" ht="20.100000000000001" customHeight="1" thickBot="1" x14ac:dyDescent="0.3">
      <c r="A71" s="145" t="s">
        <v>78</v>
      </c>
      <c r="B71" s="146"/>
      <c r="C71" s="51"/>
      <c r="D71" s="51"/>
      <c r="E71" s="51"/>
      <c r="H71" s="39"/>
    </row>
    <row r="72" spans="1:8" ht="80.099999999999994" customHeight="1" thickBot="1" x14ac:dyDescent="0.3">
      <c r="A72" s="147" t="s">
        <v>79</v>
      </c>
      <c r="B72" s="148"/>
      <c r="C72" s="149" t="s">
        <v>87</v>
      </c>
      <c r="D72" s="150"/>
      <c r="E72" s="150"/>
      <c r="F72" s="150"/>
      <c r="G72" s="150"/>
      <c r="H72" s="151"/>
    </row>
  </sheetData>
  <mergeCells count="67">
    <mergeCell ref="A13:B13"/>
    <mergeCell ref="A1:G1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8:B18"/>
    <mergeCell ref="A19:B19"/>
    <mergeCell ref="A14:B14"/>
    <mergeCell ref="A15:B15"/>
    <mergeCell ref="A16:B16"/>
    <mergeCell ref="A17:B17"/>
    <mergeCell ref="A34:B34"/>
    <mergeCell ref="A35:B35"/>
    <mergeCell ref="A30:B30"/>
    <mergeCell ref="A31:B31"/>
    <mergeCell ref="A32:B32"/>
    <mergeCell ref="A33:B33"/>
    <mergeCell ref="A25:B25"/>
    <mergeCell ref="A26:B26"/>
    <mergeCell ref="A27:B27"/>
    <mergeCell ref="A28:B28"/>
    <mergeCell ref="A29:B29"/>
    <mergeCell ref="A20:B20"/>
    <mergeCell ref="A21:B21"/>
    <mergeCell ref="A22:B22"/>
    <mergeCell ref="A23:B23"/>
    <mergeCell ref="A24:B24"/>
    <mergeCell ref="A53:B53"/>
    <mergeCell ref="A65:B65"/>
    <mergeCell ref="A54:B54"/>
    <mergeCell ref="A55:B55"/>
    <mergeCell ref="A56:B56"/>
    <mergeCell ref="A41:B41"/>
    <mergeCell ref="A42:B42"/>
    <mergeCell ref="A43:B43"/>
    <mergeCell ref="A47:B47"/>
    <mergeCell ref="A48:B48"/>
    <mergeCell ref="A44:B44"/>
    <mergeCell ref="A45:B45"/>
    <mergeCell ref="A46:B46"/>
    <mergeCell ref="A66:B66"/>
    <mergeCell ref="A67:B67"/>
    <mergeCell ref="A68:B68"/>
    <mergeCell ref="A63:B63"/>
    <mergeCell ref="A64:B64"/>
    <mergeCell ref="A38:E38"/>
    <mergeCell ref="A69:B69"/>
    <mergeCell ref="A71:B71"/>
    <mergeCell ref="A72:B72"/>
    <mergeCell ref="C72:H72"/>
    <mergeCell ref="A59:B59"/>
    <mergeCell ref="A60:B60"/>
    <mergeCell ref="A61:B61"/>
    <mergeCell ref="A62:B62"/>
    <mergeCell ref="A51:B51"/>
    <mergeCell ref="A52:B52"/>
    <mergeCell ref="A58:B58"/>
    <mergeCell ref="A57:B57"/>
    <mergeCell ref="A49:B49"/>
    <mergeCell ref="A50:B50"/>
    <mergeCell ref="A70:B70"/>
  </mergeCells>
  <phoneticPr fontId="0" type="noConversion"/>
  <dataValidations count="2">
    <dataValidation type="whole" operator="equal" allowBlank="1" showInputMessage="1" showErrorMessage="1" sqref="C4:G35 C42:E46 C48:E52 C54:E57 C59:E64 C66:E71" xr:uid="{00000000-0002-0000-0100-000000000000}">
      <formula1>1</formula1>
    </dataValidation>
    <dataValidation type="whole" operator="equal" allowBlank="1" showInputMessage="1" showErrorMessage="1" sqref="C65:E65 C58:E58 C53:E53 C47:E47 C41:E41" xr:uid="{00000000-0002-0000-0100-000001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U36"/>
  <sheetViews>
    <sheetView zoomScale="85" zoomScaleNormal="85" workbookViewId="0">
      <pane ySplit="1" topLeftCell="A2" activePane="bottomLeft" state="frozen"/>
      <selection activeCell="K51" sqref="K51"/>
      <selection pane="bottomLeft" activeCell="G33" sqref="G33"/>
    </sheetView>
  </sheetViews>
  <sheetFormatPr defaultColWidth="9.109375" defaultRowHeight="13.2" x14ac:dyDescent="0.25"/>
  <cols>
    <col min="1" max="1" width="4.109375" style="1" customWidth="1"/>
    <col min="2" max="2" width="36" style="1" customWidth="1"/>
    <col min="3" max="3" width="6" style="1" customWidth="1"/>
    <col min="4" max="5" width="9.109375" style="1"/>
    <col min="6" max="8" width="9.109375" style="1" customWidth="1"/>
    <col min="9" max="9" width="2" style="1" customWidth="1"/>
    <col min="10" max="10" width="4.109375" style="1" customWidth="1"/>
    <col min="11" max="11" width="36" style="1" customWidth="1"/>
    <col min="12" max="12" width="6" style="1" customWidth="1"/>
    <col min="13" max="17" width="9.109375" style="1"/>
    <col min="18" max="18" width="2" style="1" customWidth="1"/>
    <col min="19" max="19" width="4.6640625" style="1" customWidth="1"/>
    <col min="20" max="16384" width="9.109375" style="1"/>
  </cols>
  <sheetData>
    <row r="2" spans="2:21" ht="20.100000000000001" customHeight="1" thickBot="1" x14ac:dyDescent="0.3"/>
    <row r="3" spans="2:21" ht="20.100000000000001" customHeight="1" thickBot="1" x14ac:dyDescent="0.3">
      <c r="B3" s="23" t="s">
        <v>88</v>
      </c>
      <c r="K3" s="23" t="s">
        <v>89</v>
      </c>
      <c r="T3" s="1" t="s">
        <v>96</v>
      </c>
    </row>
    <row r="4" spans="2:21" ht="20.100000000000001" customHeight="1" thickBot="1" x14ac:dyDescent="0.3">
      <c r="T4" s="108" t="s">
        <v>102</v>
      </c>
      <c r="U4" s="1" t="s">
        <v>97</v>
      </c>
    </row>
    <row r="5" spans="2:21" ht="20.100000000000001" customHeight="1" thickBot="1" x14ac:dyDescent="0.3">
      <c r="B5" s="11"/>
      <c r="C5" s="60" t="s">
        <v>29</v>
      </c>
      <c r="D5" s="49" t="s">
        <v>23</v>
      </c>
      <c r="E5" s="3" t="s">
        <v>24</v>
      </c>
      <c r="F5" s="3" t="s">
        <v>25</v>
      </c>
      <c r="G5" s="3" t="s">
        <v>26</v>
      </c>
      <c r="H5" s="4" t="s">
        <v>27</v>
      </c>
      <c r="K5" s="11"/>
      <c r="L5" s="60" t="s">
        <v>29</v>
      </c>
      <c r="M5" s="49" t="s">
        <v>23</v>
      </c>
      <c r="N5" s="3" t="s">
        <v>24</v>
      </c>
      <c r="O5" s="3" t="s">
        <v>25</v>
      </c>
      <c r="P5" s="3" t="s">
        <v>26</v>
      </c>
      <c r="Q5" s="4" t="s">
        <v>27</v>
      </c>
      <c r="T5" s="108" t="s">
        <v>103</v>
      </c>
      <c r="U5" s="1" t="s">
        <v>98</v>
      </c>
    </row>
    <row r="6" spans="2:21" ht="32.1" customHeight="1" thickBot="1" x14ac:dyDescent="0.3">
      <c r="B6" s="5" t="s">
        <v>28</v>
      </c>
      <c r="C6" s="61">
        <f>(E8*1)+(F8*2)+(G8*3)+(H8*4)</f>
        <v>0</v>
      </c>
      <c r="D6" s="158" t="str">
        <f>IF(SUM('START-NVL-ATL'!C12:G27)=0,"Start bij vraag 1",IF(SUM('START-NVL-ATL'!C12:G27)&gt;16,"u hebt te veel antwoorden gegeven",IF(C6&lt;13,"normaal",IF(C6&lt;20,"hoognormaal",IF(C6&lt;30,"verhoogd","sterk verhoogd")))))</f>
        <v>Start bij vraag 1</v>
      </c>
      <c r="E6" s="158"/>
      <c r="F6" s="158"/>
      <c r="G6" s="159"/>
      <c r="H6" s="160"/>
      <c r="K6" s="5" t="s">
        <v>28</v>
      </c>
      <c r="L6" s="61">
        <f>(N8*1)+(O8*2)+(P8*3)+(Q8*4)</f>
        <v>0</v>
      </c>
      <c r="M6" s="158" t="str">
        <f>IF(SUM('EIND-NVL-ATL-VTO'!C4:G19)=0,"Start bij vraag 1",IF(SUM('EIND-NVL-ATL-VTO'!C4:G19)&gt;16,"u hebt te veel antwoorden gegeven",IF(L6&lt;13,"normaal",IF(L6&lt;20,"hoognormaal",IF(L6&lt;30,"verhoogd","sterk verhoogd")))))</f>
        <v>Start bij vraag 1</v>
      </c>
      <c r="N6" s="158"/>
      <c r="O6" s="158"/>
      <c r="P6" s="159"/>
      <c r="Q6" s="160"/>
      <c r="T6" s="108" t="s">
        <v>104</v>
      </c>
      <c r="U6" s="1" t="s">
        <v>99</v>
      </c>
    </row>
    <row r="7" spans="2:21" ht="20.100000000000001" customHeight="1" thickBot="1" x14ac:dyDescent="0.3">
      <c r="B7" s="50"/>
      <c r="C7" s="7"/>
      <c r="D7" s="8"/>
      <c r="E7" s="8"/>
      <c r="F7" s="8"/>
      <c r="G7" s="7"/>
      <c r="H7" s="9"/>
      <c r="K7" s="50"/>
      <c r="L7" s="7"/>
      <c r="M7" s="8"/>
      <c r="N7" s="8"/>
      <c r="O7" s="8"/>
      <c r="P7" s="7"/>
      <c r="Q7" s="9"/>
      <c r="T7" s="1" t="s">
        <v>100</v>
      </c>
      <c r="U7" s="1" t="s">
        <v>101</v>
      </c>
    </row>
    <row r="8" spans="2:21" ht="20.100000000000001" customHeight="1" thickBot="1" x14ac:dyDescent="0.3">
      <c r="B8" s="53" t="s">
        <v>80</v>
      </c>
      <c r="C8" s="54">
        <f>SUM(D8:H8)</f>
        <v>0</v>
      </c>
      <c r="D8" s="54">
        <f>SUM('START-NVL-ATL'!C12:C27)</f>
        <v>0</v>
      </c>
      <c r="E8" s="54">
        <f>SUM('START-NVL-ATL'!D12:D27)</f>
        <v>0</v>
      </c>
      <c r="F8" s="54">
        <f>SUM('START-NVL-ATL'!E12:E27)</f>
        <v>0</v>
      </c>
      <c r="G8" s="54">
        <f>SUM('START-NVL-ATL'!F12:F27)</f>
        <v>0</v>
      </c>
      <c r="H8" s="54">
        <f>SUM('START-NVL-ATL'!G12:G27)</f>
        <v>0</v>
      </c>
      <c r="K8" s="53" t="s">
        <v>80</v>
      </c>
      <c r="L8" s="54">
        <f>SUM(M8:Q8)</f>
        <v>0</v>
      </c>
      <c r="M8" s="54">
        <f>SUM('EIND-NVL-ATL-VTO'!C4:C19)</f>
        <v>0</v>
      </c>
      <c r="N8" s="54">
        <f>SUM('EIND-NVL-ATL-VTO'!D4:D19)</f>
        <v>0</v>
      </c>
      <c r="O8" s="54">
        <f>SUM('EIND-NVL-ATL-VTO'!E4:E19)</f>
        <v>0</v>
      </c>
      <c r="P8" s="54">
        <f>SUM('EIND-NVL-ATL-VTO'!F4:F19)</f>
        <v>0</v>
      </c>
      <c r="Q8" s="55">
        <f>SUM('EIND-NVL-ATL-VTO'!G4:G19)</f>
        <v>0</v>
      </c>
    </row>
    <row r="9" spans="2:21" ht="20.100000000000001" customHeight="1" x14ac:dyDescent="0.25">
      <c r="B9" s="56" t="s">
        <v>50</v>
      </c>
      <c r="C9" s="65">
        <f>(E9*1)+(F9*2)+(G9*3)+(H9*4)</f>
        <v>0</v>
      </c>
      <c r="D9" s="68">
        <v>0</v>
      </c>
      <c r="E9" s="69">
        <f>'START-NVL-ATL'!D14+'START-NVL-ATL'!D15+'START-NVL-ATL'!D16</f>
        <v>0</v>
      </c>
      <c r="F9" s="69">
        <f>'START-NVL-ATL'!E14+'START-NVL-ATL'!E15+'START-NVL-ATL'!E16</f>
        <v>0</v>
      </c>
      <c r="G9" s="69">
        <f>'START-NVL-ATL'!F14+'START-NVL-ATL'!F15+'START-NVL-ATL'!F16</f>
        <v>0</v>
      </c>
      <c r="H9" s="70">
        <f>'START-NVL-ATL'!G14+'START-NVL-ATL'!G15+'START-NVL-ATL'!G16</f>
        <v>0</v>
      </c>
      <c r="K9" s="56" t="s">
        <v>50</v>
      </c>
      <c r="L9" s="65">
        <f>(N9*1)+(O9*2)+(P9*3)+(Q9*4)</f>
        <v>0</v>
      </c>
      <c r="M9" s="68">
        <v>0</v>
      </c>
      <c r="N9" s="69">
        <f>'EIND-NVL-ATL-VTO'!D6+'EIND-NVL-ATL-VTO'!D7+'EIND-NVL-ATL-VTO'!D8</f>
        <v>0</v>
      </c>
      <c r="O9" s="69">
        <f>'EIND-NVL-ATL-VTO'!E6+'EIND-NVL-ATL-VTO'!E7+'EIND-NVL-ATL-VTO'!E8</f>
        <v>0</v>
      </c>
      <c r="P9" s="69">
        <f>'EIND-NVL-ATL-VTO'!F6+'EIND-NVL-ATL-VTO'!F7+'EIND-NVL-ATL-VTO'!F8</f>
        <v>0</v>
      </c>
      <c r="Q9" s="70">
        <f>'EIND-NVL-ATL-VTO'!G6+'EIND-NVL-ATL-VTO'!G7+'EIND-NVL-ATL-VTO'!G8</f>
        <v>0</v>
      </c>
    </row>
    <row r="10" spans="2:21" ht="20.100000000000001" customHeight="1" x14ac:dyDescent="0.25">
      <c r="B10" s="64" t="s">
        <v>82</v>
      </c>
      <c r="C10" s="65">
        <f>(E10*1)+(F10*2)+(G10*3)+(H10*4)</f>
        <v>0</v>
      </c>
      <c r="D10" s="71">
        <v>0</v>
      </c>
      <c r="E10" s="72">
        <f>SUM('START-NVL-ATL'!D17:D20)</f>
        <v>0</v>
      </c>
      <c r="F10" s="72">
        <f>SUM('START-NVL-ATL'!E17:E20)</f>
        <v>0</v>
      </c>
      <c r="G10" s="72">
        <f>SUM('START-NVL-ATL'!F17:F20)</f>
        <v>0</v>
      </c>
      <c r="H10" s="73">
        <f>SUM('START-NVL-ATL'!G17:G20)</f>
        <v>0</v>
      </c>
      <c r="K10" s="64" t="s">
        <v>82</v>
      </c>
      <c r="L10" s="65">
        <f>(N10*1)+(O10*2)+(P10*3)+(Q10*4)</f>
        <v>0</v>
      </c>
      <c r="M10" s="71">
        <v>0</v>
      </c>
      <c r="N10" s="72">
        <f>SUM('EIND-NVL-ATL-VTO'!D9:D12)</f>
        <v>0</v>
      </c>
      <c r="O10" s="72">
        <f>SUM('EIND-NVL-ATL-VTO'!E9:E12)</f>
        <v>0</v>
      </c>
      <c r="P10" s="72">
        <f>SUM('EIND-NVL-ATL-VTO'!F9:F12)</f>
        <v>0</v>
      </c>
      <c r="Q10" s="73">
        <f>SUM('EIND-NVL-ATL-VTO'!G9:G12)</f>
        <v>0</v>
      </c>
    </row>
    <row r="11" spans="2:21" ht="20.100000000000001" customHeight="1" x14ac:dyDescent="0.25">
      <c r="B11" s="47" t="s">
        <v>51</v>
      </c>
      <c r="C11" s="66">
        <f>(E11*1)+(F11*2)+(G11*3)+(H11*4)</f>
        <v>0</v>
      </c>
      <c r="D11" s="71">
        <v>0</v>
      </c>
      <c r="E11" s="72">
        <f>'START-NVL-ATL'!D21+'START-NVL-ATL'!D23+'START-NVL-ATL'!D24+'START-NVL-ATL'!D25</f>
        <v>0</v>
      </c>
      <c r="F11" s="72">
        <f>'START-NVL-ATL'!E21+'START-NVL-ATL'!E23+'START-NVL-ATL'!E24+'START-NVL-ATL'!E25</f>
        <v>0</v>
      </c>
      <c r="G11" s="72">
        <f>'START-NVL-ATL'!F21+'START-NVL-ATL'!F23+'START-NVL-ATL'!F24+'START-NVL-ATL'!F25</f>
        <v>0</v>
      </c>
      <c r="H11" s="73">
        <f>'START-NVL-ATL'!G21+'START-NVL-ATL'!G23+'START-NVL-ATL'!G24+'START-NVL-ATL'!G25</f>
        <v>0</v>
      </c>
      <c r="K11" s="47" t="s">
        <v>51</v>
      </c>
      <c r="L11" s="66">
        <f>(N11*1)+(O11*2)+(P11*3)+(Q11*4)</f>
        <v>0</v>
      </c>
      <c r="M11" s="71">
        <v>0</v>
      </c>
      <c r="N11" s="72">
        <f>'EIND-NVL-ATL-VTO'!D13+'EIND-NVL-ATL-VTO'!D15+'EIND-NVL-ATL-VTO'!D16+'EIND-NVL-ATL-VTO'!D17</f>
        <v>0</v>
      </c>
      <c r="O11" s="72">
        <f>'EIND-NVL-ATL-VTO'!E13+'EIND-NVL-ATL-VTO'!E15+'EIND-NVL-ATL-VTO'!E16+'EIND-NVL-ATL-VTO'!E17</f>
        <v>0</v>
      </c>
      <c r="P11" s="72">
        <f>'EIND-NVL-ATL-VTO'!F13+'EIND-NVL-ATL-VTO'!F15+'EIND-NVL-ATL-VTO'!F16+'EIND-NVL-ATL-VTO'!F17</f>
        <v>0</v>
      </c>
      <c r="Q11" s="73">
        <f>'EIND-NVL-ATL-VTO'!G13+'EIND-NVL-ATL-VTO'!G15+'EIND-NVL-ATL-VTO'!G16+'EIND-NVL-ATL-VTO'!G17</f>
        <v>0</v>
      </c>
    </row>
    <row r="12" spans="2:21" ht="20.100000000000001" customHeight="1" thickBot="1" x14ac:dyDescent="0.3">
      <c r="B12" s="48" t="s">
        <v>52</v>
      </c>
      <c r="C12" s="67">
        <f>(E12*1)+(F12*2)+(G12*3)+(H12*4)</f>
        <v>0</v>
      </c>
      <c r="D12" s="74">
        <v>0</v>
      </c>
      <c r="E12" s="75">
        <f>'START-NVL-ATL'!D12+'START-NVL-ATL'!D13+'START-NVL-ATL'!D26+'START-NVL-ATL'!D27</f>
        <v>0</v>
      </c>
      <c r="F12" s="75">
        <f>'START-NVL-ATL'!E12+'START-NVL-ATL'!E13+'START-NVL-ATL'!E26+'START-NVL-ATL'!E27</f>
        <v>0</v>
      </c>
      <c r="G12" s="75">
        <f>'START-NVL-ATL'!F12+'START-NVL-ATL'!F13+'START-NVL-ATL'!F26+'START-NVL-ATL'!F27</f>
        <v>0</v>
      </c>
      <c r="H12" s="76">
        <f>'START-NVL-ATL'!G12+'START-NVL-ATL'!G13+'START-NVL-ATL'!G26+'START-NVL-ATL'!G27</f>
        <v>0</v>
      </c>
      <c r="K12" s="48" t="s">
        <v>52</v>
      </c>
      <c r="L12" s="67">
        <f>(N12*1)+(O12*2)+(P12*3)+(Q12*4)</f>
        <v>0</v>
      </c>
      <c r="M12" s="74">
        <v>0</v>
      </c>
      <c r="N12" s="75">
        <f>'EIND-NVL-ATL-VTO'!D4+'EIND-NVL-ATL-VTO'!D5+'EIND-NVL-ATL-VTO'!D18+'EIND-NVL-ATL-VTO'!D19</f>
        <v>0</v>
      </c>
      <c r="O12" s="75">
        <f>'EIND-NVL-ATL-VTO'!E4+'EIND-NVL-ATL-VTO'!E5+'EIND-NVL-ATL-VTO'!E18+'EIND-NVL-ATL-VTO'!E19</f>
        <v>0</v>
      </c>
      <c r="P12" s="75">
        <f>'EIND-NVL-ATL-VTO'!F4+'EIND-NVL-ATL-VTO'!F5+'EIND-NVL-ATL-VTO'!F18+'EIND-NVL-ATL-VTO'!F19</f>
        <v>0</v>
      </c>
      <c r="Q12" s="76">
        <f>'EIND-NVL-ATL-VTO'!G4+'EIND-NVL-ATL-VTO'!G5+'EIND-NVL-ATL-VTO'!G18+'EIND-NVL-ATL-VTO'!G19</f>
        <v>0</v>
      </c>
    </row>
    <row r="13" spans="2:21" ht="20.100000000000001" customHeight="1" x14ac:dyDescent="0.25"/>
    <row r="14" spans="2:21" ht="20.100000000000001" customHeight="1" thickBot="1" x14ac:dyDescent="0.3"/>
    <row r="15" spans="2:21" ht="20.100000000000001" customHeight="1" thickBot="1" x14ac:dyDescent="0.3">
      <c r="B15" s="23" t="s">
        <v>90</v>
      </c>
      <c r="K15" s="23" t="s">
        <v>91</v>
      </c>
      <c r="T15" s="108" t="s">
        <v>110</v>
      </c>
    </row>
    <row r="16" spans="2:21" ht="20.100000000000001" customHeight="1" thickBot="1" x14ac:dyDescent="0.3">
      <c r="D16" s="2"/>
      <c r="E16" s="2"/>
      <c r="F16" s="2"/>
      <c r="G16" s="2"/>
      <c r="H16" s="2"/>
      <c r="M16" s="2"/>
      <c r="N16" s="2"/>
      <c r="O16" s="2"/>
      <c r="P16" s="2"/>
      <c r="Q16" s="2"/>
      <c r="T16" s="108" t="s">
        <v>105</v>
      </c>
      <c r="U16" s="108" t="s">
        <v>97</v>
      </c>
    </row>
    <row r="17" spans="1:21" ht="20.100000000000001" customHeight="1" thickBot="1" x14ac:dyDescent="0.3">
      <c r="B17" s="11"/>
      <c r="C17" s="60" t="s">
        <v>29</v>
      </c>
      <c r="D17" s="3" t="s">
        <v>23</v>
      </c>
      <c r="E17" s="3" t="s">
        <v>24</v>
      </c>
      <c r="F17" s="3" t="s">
        <v>25</v>
      </c>
      <c r="G17" s="3" t="s">
        <v>26</v>
      </c>
      <c r="H17" s="4" t="s">
        <v>27</v>
      </c>
      <c r="K17" s="11"/>
      <c r="L17" s="60" t="s">
        <v>29</v>
      </c>
      <c r="M17" s="3" t="s">
        <v>23</v>
      </c>
      <c r="N17" s="3" t="s">
        <v>24</v>
      </c>
      <c r="O17" s="3" t="s">
        <v>25</v>
      </c>
      <c r="P17" s="3" t="s">
        <v>26</v>
      </c>
      <c r="Q17" s="4" t="s">
        <v>27</v>
      </c>
      <c r="T17" s="108" t="s">
        <v>106</v>
      </c>
      <c r="U17" s="108" t="s">
        <v>107</v>
      </c>
    </row>
    <row r="18" spans="1:21" ht="32.1" customHeight="1" thickBot="1" x14ac:dyDescent="0.3">
      <c r="B18" s="5" t="s">
        <v>28</v>
      </c>
      <c r="C18" s="61">
        <f>(E20)+(F20*2)+(G20*3)+(H20*4)</f>
        <v>0</v>
      </c>
      <c r="D18" s="161" t="str">
        <f>IF(SUM('START-NVL-ATL'!C28:G43)=0,"Start bij vraag 1",IF(SUM('START-NVL-ATL'!C28:G43)&gt;16,"u hebt te veel antwoorden gegeven",IF(C18&lt;20,"normaal",IF(C18&lt;32,"licht verhoogd",IF(C18&lt;55,"verhoogd","sterk verhoogd")))))</f>
        <v>Start bij vraag 1</v>
      </c>
      <c r="E18" s="158"/>
      <c r="F18" s="158"/>
      <c r="G18" s="159"/>
      <c r="H18" s="160"/>
      <c r="K18" s="5" t="s">
        <v>28</v>
      </c>
      <c r="L18" s="61">
        <f>(N20)+(O20*2)+(P20*3)+(Q20*4)</f>
        <v>0</v>
      </c>
      <c r="M18" s="161" t="str">
        <f>IF(SUM('EIND-NVL-ATL-VTO'!C20:G35)=0,"Start bij vraag 1",IF(SUM('EIND-NVL-ATL-VTO'!C20:G35)&gt;16,"u hebt te veel antwoorden gegeven",IF(L18&lt;20,"normaal",IF(L18&lt;32,"licht verhoogd",IF(L18&lt;55,"verhoogd","sterk verhoogd")))))</f>
        <v>Start bij vraag 1</v>
      </c>
      <c r="N18" s="158"/>
      <c r="O18" s="158"/>
      <c r="P18" s="159"/>
      <c r="Q18" s="160"/>
      <c r="T18" s="108" t="s">
        <v>108</v>
      </c>
      <c r="U18" s="108" t="s">
        <v>99</v>
      </c>
    </row>
    <row r="19" spans="1:21" ht="20.100000000000001" customHeight="1" thickBot="1" x14ac:dyDescent="0.3">
      <c r="B19" s="6"/>
      <c r="C19" s="7"/>
      <c r="D19" s="8"/>
      <c r="E19" s="8"/>
      <c r="F19" s="8"/>
      <c r="G19" s="7"/>
      <c r="H19" s="9"/>
      <c r="K19" s="6"/>
      <c r="L19" s="7"/>
      <c r="M19" s="8"/>
      <c r="N19" s="8"/>
      <c r="O19" s="8"/>
      <c r="P19" s="7"/>
      <c r="Q19" s="9"/>
      <c r="T19" s="108" t="s">
        <v>109</v>
      </c>
      <c r="U19" s="108" t="s">
        <v>101</v>
      </c>
    </row>
    <row r="20" spans="1:21" ht="20.100000000000001" customHeight="1" thickBot="1" x14ac:dyDescent="0.3">
      <c r="B20" s="83" t="s">
        <v>49</v>
      </c>
      <c r="C20" s="86">
        <f>(D20)+(E20)+(F20)+(G20)+(H20)</f>
        <v>0</v>
      </c>
      <c r="D20" s="85">
        <f>SUM('START-NVL-ATL'!C28:C43)</f>
        <v>0</v>
      </c>
      <c r="E20" s="85">
        <f>SUM('START-NVL-ATL'!D28:D43)</f>
        <v>0</v>
      </c>
      <c r="F20" s="85">
        <f>SUM('START-NVL-ATL'!E28:E43)</f>
        <v>0</v>
      </c>
      <c r="G20" s="85">
        <f>SUM('START-NVL-ATL'!F28:F43)</f>
        <v>0</v>
      </c>
      <c r="H20" s="85">
        <f>SUM('START-NVL-ATL'!G28:G43)</f>
        <v>0</v>
      </c>
      <c r="K20" s="83" t="s">
        <v>49</v>
      </c>
      <c r="L20" s="86">
        <f>(M20)+(N20)+(O20)+(P20)+(Q20)</f>
        <v>0</v>
      </c>
      <c r="M20" s="85">
        <f>SUM('EIND-NVL-ATL-VTO'!C20:C35)</f>
        <v>0</v>
      </c>
      <c r="N20" s="54">
        <f>SUM('EIND-NVL-ATL-VTO'!D20:D35)</f>
        <v>0</v>
      </c>
      <c r="O20" s="54">
        <f>SUM('EIND-NVL-ATL-VTO'!E20:E35)</f>
        <v>0</v>
      </c>
      <c r="P20" s="54">
        <f>SUM('EIND-NVL-ATL-VTO'!F20:F35)</f>
        <v>0</v>
      </c>
      <c r="Q20" s="55">
        <f>SUM('EIND-NVL-ATL-VTO'!G20:G35)</f>
        <v>0</v>
      </c>
    </row>
    <row r="21" spans="1:21" ht="20.100000000000001" customHeight="1" x14ac:dyDescent="0.25">
      <c r="B21" s="87" t="s">
        <v>83</v>
      </c>
      <c r="C21" s="88">
        <f>(E21)+(F21*2)+(G21*3)+(H21*4)</f>
        <v>0</v>
      </c>
      <c r="D21" s="105">
        <v>0</v>
      </c>
      <c r="E21" s="80">
        <f>'START-NVL-ATL'!D32+'START-NVL-ATL'!D33+'START-NVL-ATL'!D42+'START-NVL-ATL'!D43</f>
        <v>0</v>
      </c>
      <c r="F21" s="80">
        <f>'START-NVL-ATL'!E32+'START-NVL-ATL'!E33+'START-NVL-ATL'!E42+'START-NVL-ATL'!E43</f>
        <v>0</v>
      </c>
      <c r="G21" s="80">
        <f>'START-NVL-ATL'!F32+'START-NVL-ATL'!F33+'START-NVL-ATL'!F42+'START-NVL-ATL'!F43</f>
        <v>0</v>
      </c>
      <c r="H21" s="81">
        <f>'START-NVL-ATL'!G32+'START-NVL-ATL'!G33+'START-NVL-ATL'!G42+'START-NVL-ATL'!G43</f>
        <v>0</v>
      </c>
      <c r="K21" s="87" t="s">
        <v>83</v>
      </c>
      <c r="L21" s="88">
        <f>(N21)+(O21*2)+(P21*3)+(Q21*4)</f>
        <v>0</v>
      </c>
      <c r="M21" s="80">
        <v>0</v>
      </c>
      <c r="N21" s="80">
        <f>'EIND-NVL-ATL-VTO'!D24+'EIND-NVL-ATL-VTO'!D25+'EIND-NVL-ATL-VTO'!D34+'EIND-NVL-ATL-VTO'!D35</f>
        <v>0</v>
      </c>
      <c r="O21" s="80">
        <f>'EIND-NVL-ATL-VTO'!E24+'EIND-NVL-ATL-VTO'!E25+'EIND-NVL-ATL-VTO'!E34+'EIND-NVL-ATL-VTO'!E35</f>
        <v>0</v>
      </c>
      <c r="P21" s="80">
        <f>'EIND-NVL-ATL-VTO'!F24+'EIND-NVL-ATL-VTO'!F25+'EIND-NVL-ATL-VTO'!F34+'EIND-NVL-ATL-VTO'!F35</f>
        <v>0</v>
      </c>
      <c r="Q21" s="81">
        <f>'EIND-NVL-ATL-VTO'!G24+'EIND-NVL-ATL-VTO'!G25+'EIND-NVL-ATL-VTO'!G34+'EIND-NVL-ATL-VTO'!G35</f>
        <v>0</v>
      </c>
    </row>
    <row r="22" spans="1:21" ht="20.100000000000001" customHeight="1" x14ac:dyDescent="0.25">
      <c r="B22" s="89" t="s">
        <v>84</v>
      </c>
      <c r="C22" s="88">
        <f>(E22)+(F22*2)+(G22*3)+(H22*4)</f>
        <v>0</v>
      </c>
      <c r="D22" s="106">
        <v>0</v>
      </c>
      <c r="E22" s="77">
        <f>'START-NVL-ATL'!D28+'START-NVL-ATL'!D29+'START-NVL-ATL'!D30+'START-NVL-ATL'!D38+'START-NVL-ATL'!D39</f>
        <v>0</v>
      </c>
      <c r="F22" s="77">
        <f>'START-NVL-ATL'!E28+'START-NVL-ATL'!E29+'START-NVL-ATL'!E30+'START-NVL-ATL'!E38+'START-NVL-ATL'!E39</f>
        <v>0</v>
      </c>
      <c r="G22" s="77">
        <f>'START-NVL-ATL'!F28+'START-NVL-ATL'!F29+'START-NVL-ATL'!F30+'START-NVL-ATL'!F38+'START-NVL-ATL'!F39</f>
        <v>0</v>
      </c>
      <c r="H22" s="82">
        <f>'START-NVL-ATL'!G28+'START-NVL-ATL'!G29+'START-NVL-ATL'!G30+'START-NVL-ATL'!G38+'START-NVL-ATL'!G39</f>
        <v>0</v>
      </c>
      <c r="K22" s="89" t="s">
        <v>84</v>
      </c>
      <c r="L22" s="88">
        <f>(N22)+(O22*2)+(P22*3)+(Q22*4)</f>
        <v>0</v>
      </c>
      <c r="M22" s="77">
        <v>0</v>
      </c>
      <c r="N22" s="77">
        <f>'EIND-NVL-ATL-VTO'!D20+'EIND-NVL-ATL-VTO'!D21+'EIND-NVL-ATL-VTO'!D22+'EIND-NVL-ATL-VTO'!D30+'EIND-NVL-ATL-VTO'!D31</f>
        <v>0</v>
      </c>
      <c r="O22" s="77">
        <f>'EIND-NVL-ATL-VTO'!E20+'EIND-NVL-ATL-VTO'!E21+'EIND-NVL-ATL-VTO'!E22+'EIND-NVL-ATL-VTO'!E30+'EIND-NVL-ATL-VTO'!E31</f>
        <v>0</v>
      </c>
      <c r="P22" s="77">
        <f>'EIND-NVL-ATL-VTO'!F20+'EIND-NVL-ATL-VTO'!F21+'EIND-NVL-ATL-VTO'!F22+'EIND-NVL-ATL-VTO'!F30+'EIND-NVL-ATL-VTO'!F31</f>
        <v>0</v>
      </c>
      <c r="Q22" s="82">
        <f>'EIND-NVL-ATL-VTO'!G20+'EIND-NVL-ATL-VTO'!G21+'EIND-NVL-ATL-VTO'!G22+'EIND-NVL-ATL-VTO'!G30+'EIND-NVL-ATL-VTO'!G31</f>
        <v>0</v>
      </c>
    </row>
    <row r="23" spans="1:21" ht="20.100000000000001" customHeight="1" x14ac:dyDescent="0.25">
      <c r="B23" s="89" t="s">
        <v>85</v>
      </c>
      <c r="C23" s="88">
        <f>(E23)+(F23*2)+(G23*3)+(H23*4)</f>
        <v>0</v>
      </c>
      <c r="D23" s="106">
        <v>0</v>
      </c>
      <c r="E23" s="77">
        <f>'START-NVL-ATL'!D34+'START-NVL-ATL'!D35+'START-NVL-ATL'!D37+'START-NVL-ATL'!D41</f>
        <v>0</v>
      </c>
      <c r="F23" s="77">
        <f>'START-NVL-ATL'!E34+'START-NVL-ATL'!E35+'START-NVL-ATL'!E37+'START-NVL-ATL'!E41</f>
        <v>0</v>
      </c>
      <c r="G23" s="77">
        <f>'START-NVL-ATL'!F34+'START-NVL-ATL'!F35+'START-NVL-ATL'!F37+'START-NVL-ATL'!F41</f>
        <v>0</v>
      </c>
      <c r="H23" s="82">
        <f>'START-NVL-ATL'!G34+'START-NVL-ATL'!G35+'START-NVL-ATL'!G37+'START-NVL-ATL'!G41</f>
        <v>0</v>
      </c>
      <c r="K23" s="89" t="s">
        <v>85</v>
      </c>
      <c r="L23" s="88">
        <f>(N23)+(O23*2)+(P23*3)+(Q23*4)</f>
        <v>0</v>
      </c>
      <c r="M23" s="77">
        <v>0</v>
      </c>
      <c r="N23" s="77">
        <f>'EIND-NVL-ATL-VTO'!D26+'EIND-NVL-ATL-VTO'!D27+'EIND-NVL-ATL-VTO'!D29+'EIND-NVL-ATL-VTO'!D33</f>
        <v>0</v>
      </c>
      <c r="O23" s="77">
        <f>'EIND-NVL-ATL-VTO'!E26+'EIND-NVL-ATL-VTO'!E27+'EIND-NVL-ATL-VTO'!E29+'EIND-NVL-ATL-VTO'!E33</f>
        <v>0</v>
      </c>
      <c r="P23" s="77">
        <f>'EIND-NVL-ATL-VTO'!F26+'EIND-NVL-ATL-VTO'!F27+'EIND-NVL-ATL-VTO'!F29+'EIND-NVL-ATL-VTO'!F33</f>
        <v>0</v>
      </c>
      <c r="Q23" s="82">
        <f>'EIND-NVL-ATL-VTO'!G26+'EIND-NVL-ATL-VTO'!G27+'EIND-NVL-ATL-VTO'!G29+'EIND-NVL-ATL-VTO'!G33</f>
        <v>0</v>
      </c>
    </row>
    <row r="24" spans="1:21" ht="20.100000000000001" customHeight="1" thickBot="1" x14ac:dyDescent="0.3">
      <c r="B24" s="84"/>
      <c r="C24" s="90"/>
      <c r="D24" s="107">
        <v>0</v>
      </c>
      <c r="E24" s="78"/>
      <c r="F24" s="78"/>
      <c r="G24" s="78"/>
      <c r="H24" s="79"/>
      <c r="K24" s="84"/>
      <c r="L24" s="90"/>
      <c r="M24" s="78">
        <v>0</v>
      </c>
      <c r="N24" s="78"/>
      <c r="O24" s="78"/>
      <c r="P24" s="78"/>
      <c r="Q24" s="79"/>
    </row>
    <row r="25" spans="1:21" ht="20.100000000000001" customHeight="1" x14ac:dyDescent="0.25">
      <c r="C25" s="10"/>
      <c r="L25" s="10"/>
    </row>
    <row r="26" spans="1:21" ht="20.100000000000001" customHeight="1" thickBot="1" x14ac:dyDescent="0.3">
      <c r="A26" s="96"/>
      <c r="B26" s="96"/>
      <c r="C26" s="96"/>
      <c r="D26" s="96"/>
      <c r="E26" s="96"/>
      <c r="F26" s="96"/>
      <c r="G26" s="96"/>
    </row>
    <row r="27" spans="1:21" ht="20.100000000000001" customHeight="1" thickBot="1" x14ac:dyDescent="0.3">
      <c r="A27" s="96"/>
      <c r="B27" s="97"/>
      <c r="C27" s="96"/>
      <c r="D27" s="96"/>
      <c r="E27" s="96"/>
      <c r="F27" s="96"/>
      <c r="G27" s="96"/>
      <c r="K27" s="26" t="s">
        <v>53</v>
      </c>
    </row>
    <row r="28" spans="1:21" ht="20.100000000000001" customHeight="1" thickBot="1" x14ac:dyDescent="0.3">
      <c r="A28" s="96"/>
      <c r="B28" s="98"/>
      <c r="C28" s="98"/>
      <c r="D28" s="99"/>
      <c r="E28" s="99"/>
      <c r="F28" s="99"/>
      <c r="G28" s="96"/>
      <c r="K28" s="25"/>
      <c r="L28" s="25"/>
      <c r="M28" s="27"/>
      <c r="N28" s="27"/>
      <c r="O28" s="27"/>
    </row>
    <row r="29" spans="1:21" ht="20.100000000000001" customHeight="1" thickBot="1" x14ac:dyDescent="0.3">
      <c r="A29" s="96"/>
      <c r="B29" s="98"/>
      <c r="C29" s="100"/>
      <c r="D29" s="99"/>
      <c r="E29" s="99"/>
      <c r="F29" s="99"/>
      <c r="G29" s="96"/>
      <c r="K29" s="46"/>
      <c r="L29" s="57" t="s">
        <v>29</v>
      </c>
      <c r="M29" s="44" t="s">
        <v>23</v>
      </c>
      <c r="N29" s="44" t="s">
        <v>25</v>
      </c>
      <c r="O29" s="45" t="s">
        <v>26</v>
      </c>
    </row>
    <row r="30" spans="1:21" ht="20.100000000000001" customHeight="1" x14ac:dyDescent="0.25">
      <c r="A30" s="96"/>
      <c r="B30" s="98"/>
      <c r="C30" s="100"/>
      <c r="D30" s="101"/>
      <c r="E30" s="101"/>
      <c r="F30" s="100"/>
      <c r="G30" s="96"/>
      <c r="K30" s="43"/>
      <c r="L30" s="28"/>
      <c r="M30" s="29"/>
      <c r="N30" s="29"/>
      <c r="O30" s="28"/>
    </row>
    <row r="31" spans="1:21" ht="20.100000000000001" customHeight="1" x14ac:dyDescent="0.25">
      <c r="A31" s="96"/>
      <c r="B31" s="98"/>
      <c r="C31" s="100"/>
      <c r="D31" s="100"/>
      <c r="E31" s="100"/>
      <c r="F31" s="100"/>
      <c r="G31" s="96"/>
      <c r="K31" s="30" t="s">
        <v>81</v>
      </c>
      <c r="L31" s="58">
        <f>SUM(M31:O31)</f>
        <v>0</v>
      </c>
      <c r="M31" s="31">
        <f>SUM('EIND-NVL-ATL-VTO'!C42:C71)</f>
        <v>0</v>
      </c>
      <c r="N31" s="31">
        <f>SUM('EIND-NVL-ATL-VTO'!D42:D71)</f>
        <v>0</v>
      </c>
      <c r="O31" s="31">
        <f>SUM('EIND-NVL-ATL-VTO'!E42:E71)</f>
        <v>0</v>
      </c>
    </row>
    <row r="32" spans="1:21" ht="20.100000000000001" customHeight="1" x14ac:dyDescent="0.25">
      <c r="A32" s="96"/>
      <c r="B32" s="102"/>
      <c r="C32" s="103"/>
      <c r="D32" s="99"/>
      <c r="E32" s="99"/>
      <c r="F32" s="99"/>
      <c r="G32" s="96"/>
      <c r="K32" s="62" t="s">
        <v>92</v>
      </c>
      <c r="L32" s="59">
        <f>(N32*1)+(O32*2)</f>
        <v>0</v>
      </c>
      <c r="M32" s="27">
        <f>SUM('EIND-NVL-ATL-VTO'!C42,'EIND-NVL-ATL-VTO'!C43,'EIND-NVL-ATL-VTO'!C44,'EIND-NVL-ATL-VTO'!C48,'EIND-NVL-ATL-VTO'!C49,'EIND-NVL-ATL-VTO'!C50,'EIND-NVL-ATL-VTO'!C54,'EIND-NVL-ATL-VTO'!C55,'EIND-NVL-ATL-VTO'!C56,'EIND-NVL-ATL-VTO'!C57)</f>
        <v>0</v>
      </c>
      <c r="N32" s="27">
        <f>SUM('EIND-NVL-ATL-VTO'!D42,'EIND-NVL-ATL-VTO'!D43,'EIND-NVL-ATL-VTO'!D44,'EIND-NVL-ATL-VTO'!D48,'EIND-NVL-ATL-VTO'!D49,'EIND-NVL-ATL-VTO'!D50,'EIND-NVL-ATL-VTO'!D54,'EIND-NVL-ATL-VTO'!D55,'EIND-NVL-ATL-VTO'!D56,'EIND-NVL-ATL-VTO'!D57)</f>
        <v>0</v>
      </c>
      <c r="O32" s="27">
        <f>SUM('EIND-NVL-ATL-VTO'!E42,'EIND-NVL-ATL-VTO'!E43,'EIND-NVL-ATL-VTO'!E44,'EIND-NVL-ATL-VTO'!E48,'EIND-NVL-ATL-VTO'!E49,'EIND-NVL-ATL-VTO'!E50,'EIND-NVL-ATL-VTO'!E54,'EIND-NVL-ATL-VTO'!E55,'EIND-NVL-ATL-VTO'!E56,'EIND-NVL-ATL-VTO'!E57)</f>
        <v>0</v>
      </c>
    </row>
    <row r="33" spans="1:15" ht="20.100000000000001" customHeight="1" x14ac:dyDescent="0.25">
      <c r="A33" s="96"/>
      <c r="B33" s="102"/>
      <c r="C33" s="103"/>
      <c r="D33" s="99"/>
      <c r="E33" s="99"/>
      <c r="F33" s="99"/>
      <c r="G33" s="96"/>
      <c r="K33" s="62" t="s">
        <v>93</v>
      </c>
      <c r="L33" s="59">
        <f>(N33*1)+(O33*2)</f>
        <v>0</v>
      </c>
      <c r="M33" s="27">
        <f>SUM('EIND-NVL-ATL-VTO'!C45,'EIND-NVL-ATL-VTO'!C46,'EIND-NVL-ATL-VTO'!C51,'EIND-NVL-ATL-VTO'!C52,'EIND-NVL-ATL-VTO'!C54,'EIND-NVL-ATL-VTO'!C55,'EIND-NVL-ATL-VTO'!C56,'EIND-NVL-ATL-VTO'!C57)</f>
        <v>0</v>
      </c>
      <c r="N33" s="27">
        <f>SUM('EIND-NVL-ATL-VTO'!D45,'EIND-NVL-ATL-VTO'!D46,'EIND-NVL-ATL-VTO'!D51,'EIND-NVL-ATL-VTO'!D52,'EIND-NVL-ATL-VTO'!D54,'EIND-NVL-ATL-VTO'!D55,'EIND-NVL-ATL-VTO'!D56,'EIND-NVL-ATL-VTO'!D57)</f>
        <v>0</v>
      </c>
      <c r="O33" s="27">
        <f>SUM('EIND-NVL-ATL-VTO'!E45,'EIND-NVL-ATL-VTO'!E46,'EIND-NVL-ATL-VTO'!E51,'EIND-NVL-ATL-VTO'!E52,'EIND-NVL-ATL-VTO'!E54,'EIND-NVL-ATL-VTO'!E55,'EIND-NVL-ATL-VTO'!E56,'EIND-NVL-ATL-VTO'!E57)</f>
        <v>0</v>
      </c>
    </row>
    <row r="34" spans="1:15" ht="20.100000000000001" customHeight="1" x14ac:dyDescent="0.25">
      <c r="A34" s="96"/>
      <c r="B34" s="104"/>
      <c r="C34" s="103"/>
      <c r="D34" s="99"/>
      <c r="E34" s="99"/>
      <c r="F34" s="99"/>
      <c r="G34" s="96"/>
      <c r="K34" s="63" t="s">
        <v>94</v>
      </c>
      <c r="L34" s="59">
        <f>(N34*1)+(O34*2)</f>
        <v>0</v>
      </c>
      <c r="M34" s="27">
        <f>SUM('EIND-NVL-ATL-VTO'!C59:C64)</f>
        <v>0</v>
      </c>
      <c r="N34" s="27">
        <f>SUM('EIND-NVL-ATL-VTO'!D59:D64)</f>
        <v>0</v>
      </c>
      <c r="O34" s="27">
        <f>SUM('EIND-NVL-ATL-VTO'!E59:E64)</f>
        <v>0</v>
      </c>
    </row>
    <row r="35" spans="1:15" ht="20.100000000000001" customHeight="1" x14ac:dyDescent="0.25">
      <c r="A35" s="96"/>
      <c r="B35" s="104"/>
      <c r="C35" s="103"/>
      <c r="D35" s="99"/>
      <c r="E35" s="99"/>
      <c r="F35" s="99"/>
      <c r="G35" s="96"/>
      <c r="K35" s="63" t="s">
        <v>95</v>
      </c>
      <c r="L35" s="59">
        <f>(N35*1)+(O35*2)</f>
        <v>0</v>
      </c>
      <c r="M35" s="27">
        <f>SUM('EIND-NVL-ATL-VTO'!C66:C71)</f>
        <v>0</v>
      </c>
      <c r="N35" s="27">
        <f>SUM('EIND-NVL-ATL-VTO'!D66:D71)</f>
        <v>0</v>
      </c>
      <c r="O35" s="27">
        <f>SUM('EIND-NVL-ATL-VTO'!E66:E71)</f>
        <v>0</v>
      </c>
    </row>
    <row r="36" spans="1:15" ht="20.100000000000001" customHeight="1" x14ac:dyDescent="0.25">
      <c r="A36" s="96"/>
      <c r="B36" s="96"/>
      <c r="C36" s="96"/>
      <c r="D36" s="96"/>
      <c r="E36" s="96"/>
      <c r="F36" s="96"/>
      <c r="G36" s="96"/>
    </row>
  </sheetData>
  <mergeCells count="4">
    <mergeCell ref="M6:Q6"/>
    <mergeCell ref="M18:Q18"/>
    <mergeCell ref="D6:H6"/>
    <mergeCell ref="D18:H1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0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START-NVL-ATL</vt:lpstr>
      <vt:lpstr>EIND-NVL-ATL-VTO</vt:lpstr>
      <vt:lpstr>Uitvoer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2006-09-26T08:55:29Z</dcterms:created>
  <dcterms:modified xsi:type="dcterms:W3CDTF">2019-10-06T12:02:55Z</dcterms:modified>
</cp:coreProperties>
</file>